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10425" tabRatio="893" firstSheet="1" activeTab="2"/>
  </bookViews>
  <sheets>
    <sheet name="Сеть часов 2013" sheetId="1" r:id="rId1"/>
    <sheet name="Сеть часов 2020сентябрь" sheetId="2" r:id="rId2"/>
    <sheet name="2023 сентябь" sheetId="3" r:id="rId3"/>
    <sheet name="Лист1" sheetId="4" r:id="rId4"/>
  </sheets>
  <calcPr calcId="124519" refMode="R1C1"/>
</workbook>
</file>

<file path=xl/calcChain.xml><?xml version="1.0" encoding="utf-8"?>
<calcChain xmlns="http://schemas.openxmlformats.org/spreadsheetml/2006/main">
  <c r="S32" i="3"/>
  <c r="N97"/>
  <c r="O97"/>
  <c r="P97"/>
  <c r="Q97"/>
  <c r="R97"/>
  <c r="S97"/>
  <c r="T97"/>
  <c r="U97"/>
  <c r="W97"/>
  <c r="X97"/>
  <c r="Y97"/>
  <c r="Z97"/>
  <c r="M54"/>
  <c r="N54"/>
  <c r="O54"/>
  <c r="P54"/>
  <c r="Q54"/>
  <c r="R54"/>
  <c r="S54"/>
  <c r="T54"/>
  <c r="U54"/>
  <c r="V54"/>
  <c r="W54"/>
  <c r="X54"/>
  <c r="Y54"/>
  <c r="Z54"/>
  <c r="L54"/>
  <c r="M40"/>
  <c r="N40"/>
  <c r="O40"/>
  <c r="P40"/>
  <c r="Q40"/>
  <c r="R40"/>
  <c r="S40"/>
  <c r="T40"/>
  <c r="U40"/>
  <c r="V40"/>
  <c r="W40"/>
  <c r="X40"/>
  <c r="Y40"/>
  <c r="Z40"/>
  <c r="M26"/>
  <c r="M32" s="1"/>
  <c r="N26"/>
  <c r="N32" s="1"/>
  <c r="O26"/>
  <c r="O32" s="1"/>
  <c r="P26"/>
  <c r="P32" s="1"/>
  <c r="Q26"/>
  <c r="Q32" s="1"/>
  <c r="R26"/>
  <c r="R32" s="1"/>
  <c r="T26"/>
  <c r="T32" s="1"/>
  <c r="U26"/>
  <c r="U32" s="1"/>
  <c r="V26"/>
  <c r="V32" s="1"/>
  <c r="W26"/>
  <c r="W32" s="1"/>
  <c r="X26"/>
  <c r="X32" s="1"/>
  <c r="Y26"/>
  <c r="Y32" s="1"/>
  <c r="Z26"/>
  <c r="L26"/>
  <c r="M15"/>
  <c r="N15"/>
  <c r="O15"/>
  <c r="P15"/>
  <c r="Q15"/>
  <c r="R15"/>
  <c r="S15"/>
  <c r="T15"/>
  <c r="U15"/>
  <c r="V15"/>
  <c r="W15"/>
  <c r="X15"/>
  <c r="Y15"/>
  <c r="Z15"/>
  <c r="M10"/>
  <c r="N10"/>
  <c r="O10"/>
  <c r="P10"/>
  <c r="Q10"/>
  <c r="R10"/>
  <c r="S10"/>
  <c r="T10"/>
  <c r="U10"/>
  <c r="V10"/>
  <c r="W10"/>
  <c r="X10"/>
  <c r="Y10"/>
  <c r="Z10"/>
  <c r="L10"/>
  <c r="O102" l="1"/>
  <c r="AA102" l="1"/>
  <c r="Y102"/>
  <c r="X102"/>
  <c r="W102"/>
  <c r="V102"/>
  <c r="U102"/>
  <c r="T102"/>
  <c r="S102"/>
  <c r="R102"/>
  <c r="Q102"/>
  <c r="P102"/>
  <c r="N102"/>
  <c r="AA85"/>
  <c r="V85"/>
  <c r="V97" s="1"/>
  <c r="M85"/>
  <c r="M97" s="1"/>
  <c r="AA80"/>
  <c r="Y80"/>
  <c r="X80"/>
  <c r="W80"/>
  <c r="V80"/>
  <c r="U80"/>
  <c r="T80"/>
  <c r="R80"/>
  <c r="Q80"/>
  <c r="M80"/>
  <c r="AA78"/>
  <c r="Y78"/>
  <c r="X78"/>
  <c r="W78"/>
  <c r="V78"/>
  <c r="U78"/>
  <c r="T78"/>
  <c r="S78"/>
  <c r="R78"/>
  <c r="Q78"/>
  <c r="P78"/>
  <c r="O78"/>
  <c r="N78"/>
  <c r="M78"/>
  <c r="Y62"/>
  <c r="X62"/>
  <c r="W62"/>
  <c r="V62"/>
  <c r="U62"/>
  <c r="T62"/>
  <c r="S62"/>
  <c r="R62"/>
  <c r="Q62"/>
  <c r="P62"/>
  <c r="O62"/>
  <c r="N62"/>
  <c r="M62"/>
  <c r="L62"/>
  <c r="Y59"/>
  <c r="X59"/>
  <c r="W59"/>
  <c r="V59"/>
  <c r="U59"/>
  <c r="T59"/>
  <c r="S59"/>
  <c r="R59"/>
  <c r="Q59"/>
  <c r="P59"/>
  <c r="O59"/>
  <c r="N59"/>
  <c r="M59"/>
  <c r="AA43"/>
  <c r="Y43"/>
  <c r="X43"/>
  <c r="W43"/>
  <c r="V43"/>
  <c r="S43"/>
  <c r="R43"/>
  <c r="Q43"/>
  <c r="P43"/>
  <c r="O43"/>
  <c r="N43"/>
  <c r="M43"/>
  <c r="L43"/>
  <c r="AA26"/>
  <c r="O83" i="2" l="1"/>
  <c r="P83"/>
  <c r="Q83"/>
  <c r="R83"/>
  <c r="S83"/>
  <c r="U83"/>
  <c r="W83"/>
  <c r="X83"/>
  <c r="Y83"/>
  <c r="M83" l="1"/>
  <c r="V83"/>
  <c r="AA83"/>
  <c r="AB83"/>
  <c r="AC83" l="1"/>
  <c r="AD83"/>
  <c r="AE83"/>
  <c r="AF83"/>
  <c r="AG83"/>
  <c r="L83"/>
  <c r="M58"/>
  <c r="N58"/>
  <c r="O58"/>
  <c r="P58"/>
  <c r="Q58"/>
  <c r="R58"/>
  <c r="S58"/>
  <c r="T58"/>
  <c r="U58"/>
  <c r="V58"/>
  <c r="W58"/>
  <c r="X58"/>
  <c r="Y58"/>
  <c r="Z58"/>
  <c r="L58"/>
  <c r="M38"/>
  <c r="N38"/>
  <c r="O38"/>
  <c r="P38"/>
  <c r="Q38"/>
  <c r="R38"/>
  <c r="S38"/>
  <c r="T38"/>
  <c r="U38"/>
  <c r="V38"/>
  <c r="W38"/>
  <c r="X38"/>
  <c r="Y38"/>
  <c r="Z38"/>
  <c r="AA38"/>
  <c r="AB38"/>
  <c r="M22" l="1"/>
  <c r="N22"/>
  <c r="O22"/>
  <c r="P22"/>
  <c r="Q22"/>
  <c r="R22"/>
  <c r="S22"/>
  <c r="T22"/>
  <c r="U22"/>
  <c r="V22"/>
  <c r="W22"/>
  <c r="X22"/>
  <c r="Y22"/>
  <c r="Z22"/>
  <c r="AA22"/>
  <c r="AB22"/>
  <c r="L22"/>
  <c r="AE22"/>
  <c r="AF22"/>
  <c r="M14"/>
  <c r="N14"/>
  <c r="O14"/>
  <c r="P14"/>
  <c r="Q14"/>
  <c r="R14"/>
  <c r="S14"/>
  <c r="T14"/>
  <c r="U14"/>
  <c r="V14"/>
  <c r="W14"/>
  <c r="X14"/>
  <c r="Y14"/>
  <c r="Z14"/>
  <c r="AA14"/>
  <c r="AB14"/>
  <c r="L14"/>
  <c r="AH86" l="1"/>
  <c r="AH70"/>
  <c r="AH69"/>
  <c r="AH67"/>
  <c r="AH38"/>
  <c r="AH22"/>
  <c r="F90" l="1"/>
  <c r="E90"/>
  <c r="M69" l="1"/>
  <c r="O69"/>
  <c r="T69"/>
  <c r="U69"/>
  <c r="W69"/>
  <c r="X69"/>
  <c r="Z69"/>
  <c r="AA69"/>
  <c r="AB69"/>
  <c r="AD69"/>
  <c r="AE69"/>
  <c r="AF69"/>
  <c r="M67"/>
  <c r="N67"/>
  <c r="O67"/>
  <c r="P67"/>
  <c r="Q67"/>
  <c r="R67"/>
  <c r="S67"/>
  <c r="T67"/>
  <c r="U67"/>
  <c r="V67"/>
  <c r="W67"/>
  <c r="X67"/>
  <c r="Y67"/>
  <c r="Z67"/>
  <c r="AA67"/>
  <c r="AB67"/>
  <c r="AD67"/>
  <c r="AE67"/>
  <c r="AF67"/>
  <c r="L67"/>
  <c r="M47" l="1"/>
  <c r="N47"/>
  <c r="O47"/>
  <c r="P47"/>
  <c r="Q47"/>
  <c r="R47"/>
  <c r="S47"/>
  <c r="T47"/>
  <c r="U47"/>
  <c r="V47"/>
  <c r="W47"/>
  <c r="X47"/>
  <c r="Y47"/>
  <c r="Z47"/>
  <c r="AA47"/>
  <c r="AB47"/>
  <c r="AD47"/>
  <c r="AE47"/>
  <c r="AF47"/>
  <c r="L47"/>
  <c r="AD38" l="1"/>
  <c r="AE38"/>
  <c r="AF38"/>
  <c r="L38"/>
  <c r="M35" l="1"/>
  <c r="N35"/>
  <c r="O35"/>
  <c r="P35"/>
  <c r="Q35"/>
  <c r="R35"/>
  <c r="S35"/>
  <c r="T35"/>
  <c r="U35"/>
  <c r="V35"/>
  <c r="W35"/>
  <c r="X35"/>
  <c r="Y35"/>
  <c r="Z35"/>
  <c r="AA35"/>
  <c r="AB35"/>
  <c r="AD35"/>
  <c r="AE35"/>
  <c r="AF35"/>
  <c r="L35"/>
  <c r="S44" l="1"/>
  <c r="T44"/>
  <c r="U44"/>
  <c r="V44"/>
  <c r="S52"/>
  <c r="T52"/>
  <c r="U52"/>
  <c r="V52"/>
  <c r="S55"/>
  <c r="T55"/>
  <c r="U55"/>
  <c r="V55"/>
  <c r="M52"/>
  <c r="N52"/>
  <c r="O52"/>
  <c r="P52"/>
  <c r="M86"/>
  <c r="N86"/>
  <c r="O86"/>
  <c r="P86"/>
  <c r="Q86"/>
  <c r="R86"/>
  <c r="S86"/>
  <c r="T86"/>
  <c r="U86"/>
  <c r="V86"/>
  <c r="W86"/>
  <c r="X86"/>
  <c r="Y86"/>
  <c r="Z86"/>
  <c r="AA86"/>
  <c r="AB86"/>
  <c r="AD86"/>
  <c r="AE86"/>
  <c r="AF86"/>
  <c r="M70"/>
  <c r="O70"/>
  <c r="W70"/>
  <c r="AA70"/>
  <c r="AB70"/>
  <c r="AD70"/>
  <c r="AF70"/>
  <c r="M55"/>
  <c r="N55"/>
  <c r="O55"/>
  <c r="P55"/>
  <c r="Q55"/>
  <c r="R55"/>
  <c r="W55"/>
  <c r="X55"/>
  <c r="Y55"/>
  <c r="Z55"/>
  <c r="AA55"/>
  <c r="AB55"/>
  <c r="AD55"/>
  <c r="AE55"/>
  <c r="AF55"/>
  <c r="L55"/>
  <c r="Q52"/>
  <c r="R52"/>
  <c r="W52"/>
  <c r="X52"/>
  <c r="Y52"/>
  <c r="Z52"/>
  <c r="AA52"/>
  <c r="AB52"/>
  <c r="AD52"/>
  <c r="AE52"/>
  <c r="AF52"/>
  <c r="L52"/>
  <c r="M44"/>
  <c r="N44"/>
  <c r="O44"/>
  <c r="P44"/>
  <c r="Q44"/>
  <c r="R44"/>
  <c r="W44"/>
  <c r="X44"/>
  <c r="Y44"/>
  <c r="Z44"/>
  <c r="AA44"/>
  <c r="AB44"/>
  <c r="AD44"/>
  <c r="AE44"/>
  <c r="AF44"/>
  <c r="L44"/>
  <c r="M29"/>
  <c r="N29"/>
  <c r="N87" s="1"/>
  <c r="O29"/>
  <c r="P29"/>
  <c r="Q29"/>
  <c r="R29"/>
  <c r="S29"/>
  <c r="T29"/>
  <c r="T87" s="1"/>
  <c r="U29"/>
  <c r="V29"/>
  <c r="V87" s="1"/>
  <c r="W29"/>
  <c r="X29"/>
  <c r="X87" s="1"/>
  <c r="Y29"/>
  <c r="Z29"/>
  <c r="Z87" s="1"/>
  <c r="AA29"/>
  <c r="AB29"/>
  <c r="AB87" s="1"/>
  <c r="AD29"/>
  <c r="AE29"/>
  <c r="AF29"/>
  <c r="L87"/>
  <c r="R87" l="1"/>
  <c r="P87"/>
  <c r="AA87"/>
  <c r="Y87"/>
  <c r="W87"/>
  <c r="U87"/>
  <c r="S87"/>
  <c r="Q87"/>
  <c r="O87"/>
  <c r="M87"/>
  <c r="AD22"/>
  <c r="AD14"/>
  <c r="AE14"/>
  <c r="AE87" s="1"/>
  <c r="AF14"/>
  <c r="AF87" s="1"/>
  <c r="AD87" l="1"/>
</calcChain>
</file>

<file path=xl/sharedStrings.xml><?xml version="1.0" encoding="utf-8"?>
<sst xmlns="http://schemas.openxmlformats.org/spreadsheetml/2006/main" count="1406" uniqueCount="671">
  <si>
    <t>Қазақ өзбек инженерлік гуманитарлық универ. 2005ж.</t>
  </si>
  <si>
    <t>Казангапова Гульден 
Жанкелдиевна</t>
  </si>
  <si>
    <t>Қызылорда гуманитарлық колледж 2010ж</t>
  </si>
  <si>
    <t>бастауыш білім беру</t>
  </si>
  <si>
    <t>Тарих, 
география</t>
  </si>
  <si>
    <t>Бастауыш 
сынып</t>
  </si>
  <si>
    <t>Қазақ тілі 
әдебиеті</t>
  </si>
  <si>
    <t xml:space="preserve">Дене 
тәрбиесі </t>
  </si>
  <si>
    <t>Бастауыш
 сынып</t>
  </si>
  <si>
    <t>Сматуллаева Бекзат 
Зыяуовна</t>
  </si>
  <si>
    <t>Аленова Сайлаугүл 
Султанаевна</t>
  </si>
  <si>
    <t>Иманғазиева Күнзада 
Жанузаковна</t>
  </si>
  <si>
    <t>Туреахметова Лаззат 
Шуменовна</t>
  </si>
  <si>
    <t>Смайлова Зоя 
Төремуратовна</t>
  </si>
  <si>
    <t>Дарибаева Маркиза 
Сегизбаевна</t>
  </si>
  <si>
    <t>Байдеуова Сауле 
Жусипаликызы</t>
  </si>
  <si>
    <t>Абатырова Гулжанат
 Казиевна</t>
  </si>
  <si>
    <t>Жанаева  Айнагул 
Ердаулетовна</t>
  </si>
  <si>
    <t>Шынжанова Ақерке 
Туржановна</t>
  </si>
  <si>
    <t>Нұрбаева Мейрамкүл 
Кенесовна</t>
  </si>
  <si>
    <t>Кулмурзаева  Жанар 
Уразбаевна</t>
  </si>
  <si>
    <t>Аханова Дәмегүл 
Сексенбаевна</t>
  </si>
  <si>
    <t>Әлниязова Аманкүл 
Темирбаевна</t>
  </si>
  <si>
    <t>Әбішева Инкар 
Жумахановна</t>
  </si>
  <si>
    <t>Төлегенова  Гүлсім 
Адилхановна</t>
  </si>
  <si>
    <t>Исмагулов Турехан 
Мугалимович</t>
  </si>
  <si>
    <t>Мақсұтова Айнұр 
Махсутовна</t>
  </si>
  <si>
    <t>Жалгасбаев Нурбек 
Матыгулович</t>
  </si>
  <si>
    <t>Үмбетов Бөкенбай
 Аимжанулы</t>
  </si>
  <si>
    <t>Изкенова Индира 
Боранбаевна</t>
  </si>
  <si>
    <t>Қожахметова Лиза 
Бахрадиновна</t>
  </si>
  <si>
    <t>№</t>
  </si>
  <si>
    <t>Аты - жөні</t>
  </si>
  <si>
    <t>Санаты</t>
  </si>
  <si>
    <t>Ахметова Айсұлу</t>
  </si>
  <si>
    <t>Жүсіпова Мадина</t>
  </si>
  <si>
    <t>Математика</t>
  </si>
  <si>
    <t>Физика</t>
  </si>
  <si>
    <t>Тарих</t>
  </si>
  <si>
    <t>Ағылшын</t>
  </si>
  <si>
    <t>тарих</t>
  </si>
  <si>
    <t>18 сағ</t>
  </si>
  <si>
    <t>18 сағ.</t>
  </si>
  <si>
    <t>18сағ</t>
  </si>
  <si>
    <t>Аймырзаева Базаркүл
 Сейтмуратовна</t>
  </si>
  <si>
    <t xml:space="preserve">биология </t>
  </si>
  <si>
    <t>Информатика</t>
  </si>
  <si>
    <t>Орыс тілі</t>
  </si>
  <si>
    <t>Химия</t>
  </si>
  <si>
    <t>Құқық</t>
  </si>
  <si>
    <t>География</t>
  </si>
  <si>
    <t>Еңбек өтілі</t>
  </si>
  <si>
    <t>Технология</t>
  </si>
  <si>
    <t>Канатбаева Багжан Тауекеловна</t>
  </si>
  <si>
    <t>Тойбахова Жадыра Абдрахмановна</t>
  </si>
  <si>
    <t>Музыка</t>
  </si>
  <si>
    <t>22.01.1970.</t>
  </si>
  <si>
    <t>15.05.1984.</t>
  </si>
  <si>
    <t>14сағ</t>
  </si>
  <si>
    <t>Қазақ Араб. 
Унив.2005 ж.</t>
  </si>
  <si>
    <t>Актобе Мем. Пед институт</t>
  </si>
  <si>
    <t>Мырзалиев Жаңабай 
Барлыкович</t>
  </si>
  <si>
    <t xml:space="preserve">Иманбаева Гулбану 
Шариповна </t>
  </si>
  <si>
    <t>Алматы
 Пед. Инст. 
1989 ж</t>
  </si>
  <si>
    <t>Қызылорда
 Пед. Унив. 
2004 ж</t>
  </si>
  <si>
    <t>Қасымов Болат
Тауекелович</t>
  </si>
  <si>
    <t>Сахиев  Саржан
 Абатович</t>
  </si>
  <si>
    <t>Алуадинұлы
Бердібек</t>
  </si>
  <si>
    <t>Құлмырзаев 
Орманғали
Оразбайұлы</t>
  </si>
  <si>
    <t>Дүйсенбаева
 Алмагүл</t>
  </si>
  <si>
    <t>Болысбекова
 Гүлдіхан</t>
  </si>
  <si>
    <t>4 сағ</t>
  </si>
  <si>
    <t>10сағ</t>
  </si>
  <si>
    <t>10 сағ</t>
  </si>
  <si>
    <t xml:space="preserve">Ахметов Асхат </t>
  </si>
  <si>
    <t>Актобе. Пед. 
Институт 2011ж</t>
  </si>
  <si>
    <t>Бітірген 
оқу орны</t>
  </si>
  <si>
    <t>Орта Азия 
Университеті. 2005 ж.</t>
  </si>
  <si>
    <t>Ақтөбе 
Унив.2007 ж</t>
  </si>
  <si>
    <t>9сағ</t>
  </si>
  <si>
    <t>Қызылорда.
 Пед. Инст.
 1993 ж.</t>
  </si>
  <si>
    <t>Қызылорда 
Пед. Инст.
1995 ж.</t>
  </si>
  <si>
    <t>7сағ</t>
  </si>
  <si>
    <t xml:space="preserve">Ақтөбе.
 Пед.Унив. 
1998 ж. </t>
  </si>
  <si>
    <t>Шымкент.
 Пед. Инст. 
2002 ж</t>
  </si>
  <si>
    <t xml:space="preserve">Жезқазған. 
Пед. Инст. 
1995 ж. </t>
  </si>
  <si>
    <t>Ақмола
 Пед. Инст. 
1981 ж.</t>
  </si>
  <si>
    <t>Алматы
 Пед.Инст.
 1988 ж.</t>
  </si>
  <si>
    <t>Қызылорда Болашақ колледжі</t>
  </si>
  <si>
    <t>Алматы
 Пед. Инст. 
1978 ж</t>
  </si>
  <si>
    <t>18сағ.</t>
  </si>
  <si>
    <t>Қызылорда
 Пед. Инст. 
1983 ж.</t>
  </si>
  <si>
    <t>Мыңжанова 
Айнур</t>
  </si>
  <si>
    <t>Қызылорда
 Пед. Инст. 
1978 ж</t>
  </si>
  <si>
    <t>Қызылорда
 Пед. Инст. 
2001 ж</t>
  </si>
  <si>
    <t>Әбішева Надежда
Жумахановна</t>
  </si>
  <si>
    <t>Қызылорда 
Мем.Унив. 
2000 ж.</t>
  </si>
  <si>
    <t>Ибраймова Жанаргул
Каупбаевна</t>
  </si>
  <si>
    <t>Қызылорда. 
Пед. Инст. 
1979 ж.</t>
  </si>
  <si>
    <t>Қызылорда
 Пед. Инст. 
1985 ж</t>
  </si>
  <si>
    <t>Қызылорда Мем.Унив.
2009 ж.</t>
  </si>
  <si>
    <t>Ахметова
 Жадыра</t>
  </si>
  <si>
    <t>Орал 
Пед. Инст. 
1995 ж</t>
  </si>
  <si>
    <t>Қызылода 
Пед. Инст.
 1994 ж</t>
  </si>
  <si>
    <t xml:space="preserve">Сарқұлова  
Гүлсім
Тойбазаровна </t>
  </si>
  <si>
    <t>Шымкент 
Пед. Унив.
 2003 ж</t>
  </si>
  <si>
    <t>Ақтөбе 
Пед Унив. 
2005 ж</t>
  </si>
  <si>
    <t>Бейнелеу, 
Сызу</t>
  </si>
  <si>
    <t>Ақтөбе
 Пед Унив.
 1997 ж</t>
  </si>
  <si>
    <t>Қызылорда Мем.Унив.
2010 ж.</t>
  </si>
  <si>
    <t>Қызылорда 
Пед. Унив. 
2001 ж.</t>
  </si>
  <si>
    <t>Қызылорда 
пед.учил.
1976 ж.</t>
  </si>
  <si>
    <t>Қызылорда
 пед.инст.
1993 ж.</t>
  </si>
  <si>
    <t>Қызылорда
 пед.учил.
1990 ж.</t>
  </si>
  <si>
    <t>Қызылорда 
пед.унив. 
2001 ж.</t>
  </si>
  <si>
    <t>Төлебаева  Светлана
Мнасиповна</t>
  </si>
  <si>
    <t>Ақтөбе
 Унив.2012ж.</t>
  </si>
  <si>
    <t>Баст.Сын.
мұғалімі</t>
  </si>
  <si>
    <t>Жумашева Жанар Князбековна</t>
  </si>
  <si>
    <t>ҚазақМем.
Қыздар
инст.1994ж.</t>
  </si>
  <si>
    <t>дүниетану</t>
  </si>
  <si>
    <t>Адильбаева Алмагүл 
Нұрлановна</t>
  </si>
  <si>
    <t>Шырманбаева Асыл
Конысбаевна</t>
  </si>
  <si>
    <t>Дайындаған:   Адильбаева А.</t>
  </si>
  <si>
    <t>Мектеп директоры:                                 Алниязов Қ.</t>
  </si>
  <si>
    <t>Бастапқы
әскери
 дайындық</t>
  </si>
  <si>
    <t>Қызылорда пед колледж 2011ж.</t>
  </si>
  <si>
    <r>
      <t xml:space="preserve">Курмантаева Майгуль 
</t>
    </r>
    <r>
      <rPr>
        <sz val="7"/>
        <rFont val="Times New Roman"/>
        <family val="1"/>
        <charset val="204"/>
      </rPr>
      <t>Сермаганбетовна</t>
    </r>
  </si>
  <si>
    <r>
      <t xml:space="preserve">Сманова  Роза 
</t>
    </r>
    <r>
      <rPr>
        <sz val="7"/>
        <rFont val="Times New Roman"/>
        <family val="1"/>
        <charset val="204"/>
      </rPr>
      <t>Құдайбергеновна</t>
    </r>
  </si>
  <si>
    <r>
      <t xml:space="preserve">Сагынганова Гулбахыт 
</t>
    </r>
    <r>
      <rPr>
        <sz val="6.5"/>
        <rFont val="Times New Roman"/>
        <family val="1"/>
        <charset val="204"/>
      </rPr>
      <t>Жасаганбергеновна</t>
    </r>
  </si>
  <si>
    <r>
      <t xml:space="preserve">Әлниязов Қанат 
</t>
    </r>
    <r>
      <rPr>
        <sz val="7.5"/>
        <rFont val="Times New Roman"/>
        <family val="1"/>
        <charset val="204"/>
      </rPr>
      <t>Тасмағанбетович</t>
    </r>
  </si>
  <si>
    <t>Диплом 
бойынша 
мамандығы</t>
  </si>
  <si>
    <t>Туған 
жылы, күні, айы</t>
  </si>
  <si>
    <t>Ақтөбе 
Мем. Унив. 
2004 ж</t>
  </si>
  <si>
    <t>Қызылорда 
Мем. Унив. 
2003 ж.</t>
  </si>
  <si>
    <t>Жамбыл 
Пед. Инст. 
1986 ж</t>
  </si>
  <si>
    <t>Ақтөбе
 Мем. Унив. 
2004 ж</t>
  </si>
  <si>
    <t>Актобе. Пед. 
Институт 
2010 ж</t>
  </si>
  <si>
    <t>Қызылорда 
Мем. Унив.
 2006 ж</t>
  </si>
  <si>
    <t>Ақтөбе
 Пед. Унив. 
1999 ж.</t>
  </si>
  <si>
    <t>Алниязова  Лиза 
Сейдалиевна</t>
  </si>
  <si>
    <t>Аленова Сандигуль
Ермековна</t>
  </si>
  <si>
    <t>Бисембаева Гулзат
Тажадиновна</t>
  </si>
  <si>
    <t>Елеуова Айгүл 
Ертасовна</t>
  </si>
  <si>
    <t>Баетова Гүлнұр
Сагинтаевна</t>
  </si>
  <si>
    <t>Райбек Нұрсұлу
Ескермесқызы</t>
  </si>
  <si>
    <t>Сабақ беретін сыныптары
(сынып аты, пән аты,
жүктемесі)</t>
  </si>
  <si>
    <t>Оқу пәндері</t>
  </si>
  <si>
    <t>барлығы</t>
  </si>
  <si>
    <t>Инвариантты сағат</t>
  </si>
  <si>
    <t>1-4 сп</t>
  </si>
  <si>
    <t>бөлінуі</t>
  </si>
  <si>
    <t>Мектеп
 компоненті</t>
  </si>
  <si>
    <t>Оқушы 
компоненті</t>
  </si>
  <si>
    <t>Қызылорда мем.унив.</t>
  </si>
  <si>
    <t>Алматы
 Қыздар Пед. Инст. 1987ж.</t>
  </si>
  <si>
    <t>Музыка
14 сағ</t>
  </si>
  <si>
    <t>Актобе мем.унив.</t>
  </si>
  <si>
    <t>Қызылорда мемл.универ</t>
  </si>
  <si>
    <r>
      <t xml:space="preserve">Акаева Лида
</t>
    </r>
    <r>
      <rPr>
        <sz val="7.5"/>
        <rFont val="Times New Roman"/>
        <family val="1"/>
        <charset val="204"/>
      </rPr>
      <t>Алдабергеновна</t>
    </r>
  </si>
  <si>
    <r>
      <t xml:space="preserve">Дарменова Сандугаш </t>
    </r>
    <r>
      <rPr>
        <sz val="7.5"/>
        <rFont val="Times New Roman"/>
        <family val="1"/>
        <charset val="204"/>
      </rPr>
      <t>Суйпбергеновна</t>
    </r>
  </si>
  <si>
    <t>Қуанышбайұлы
Серік</t>
  </si>
  <si>
    <t>Көбесова Лаззат</t>
  </si>
  <si>
    <t>Қызылорда ҚорқытАта атындағы 
мемл-к унив-ң колледжі
2012 ж.</t>
  </si>
  <si>
    <t>15 сағ</t>
  </si>
  <si>
    <t>Информатика
28 сағ</t>
  </si>
  <si>
    <t>География
18 сағ</t>
  </si>
  <si>
    <t>Арал ауданы №57 Е.Көшербаев атындағы орта мектебі бойынша
                                                                 педагог кадрлардың жүктемесінің берілуі туралы мәлімет.                              2013 - 2014 оқу  жылы</t>
  </si>
  <si>
    <t>жоғ</t>
  </si>
  <si>
    <t>11 сағ</t>
  </si>
  <si>
    <t>9 сағ</t>
  </si>
  <si>
    <t>12 сағ</t>
  </si>
  <si>
    <t>14 сағ</t>
  </si>
  <si>
    <t>Ботантаев Жалғасқан Еркинулы</t>
  </si>
  <si>
    <t>9 ай</t>
  </si>
  <si>
    <r>
      <t>Қазақ тілі  -
10</t>
    </r>
    <r>
      <rPr>
        <vertAlign val="superscript"/>
        <sz val="8"/>
        <rFont val="Times New Roman"/>
        <family val="1"/>
        <charset val="204"/>
      </rPr>
      <t xml:space="preserve">а  </t>
    </r>
    <r>
      <rPr>
        <sz val="8"/>
        <rFont val="Times New Roman"/>
        <family val="1"/>
        <charset val="204"/>
      </rPr>
      <t>- 4сағ.</t>
    </r>
  </si>
  <si>
    <t>Қазақ тілі - 5б-6сағ, 6б-5сағ</t>
  </si>
  <si>
    <t>қазақ тілі
8б- 5сағ, 9а- 4сағ үйден оқыту</t>
  </si>
  <si>
    <t>А.Ә.Д.-10а-1сағ,
11а-1сағ,техн-3б-2сағ/2сағ мектеп компоненті,4а-1сағ,4б-1сағ,4в-1сағ- оқушы компоненті</t>
  </si>
  <si>
    <r>
      <t>Информат-5а-1сағ,5б-1сағ,6а-1сағ, 6б-1сағ,7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-1сағ,7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-1сағ, 8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-1сағ,
9а-1сағ,10а-1сағ,11а-1сағ</t>
    </r>
  </si>
  <si>
    <t>Орыс тілі-3а-2сағ,3б-2сағ,
 4а-2сағ, 4в-2сағ,техн-4в-2сағ,рит-3а-1сағ</t>
  </si>
  <si>
    <t xml:space="preserve">Орыс тілі 3б-2сағ, 4а-2сағ,  5б-3сағ, 7б-2сағ </t>
  </si>
  <si>
    <r>
      <t>шет тілі- 
6б-2сағ,5б-2сағ,6а-2сағ, 7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-2сағ,
9б-2сағ,8б-2сағ, 8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 xml:space="preserve">-2сағ,11а-2сағ,
9а-1сағ үйден оқ.3б-1сағ (оқушы компоненті) </t>
    </r>
  </si>
  <si>
    <r>
      <t>шет тілі-1а-1сағ,1б-1сағ,5а-2сағ,6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-2сағ, 7а-2сағ,7б-2сағ 
9а-2сағ,10а - 2сағ,11а-2сағ
ритмика -
4а-1сағ,4б-1сағ (оқушы компоненті)</t>
    </r>
  </si>
  <si>
    <t>биология-
 6б-2сағ/1сағ (мектеп комп)  
9а-1 үй.оқ,2а-1сағ мектеп комп
7а-1сағ,7б-1сағ,8б-1сағ оқушы комп.денсаулық- 
3а-1сағ, 3б-1сағ (оқ. комп)</t>
  </si>
  <si>
    <t xml:space="preserve">биология-  6а-2сағ/1сағ мектеп комп,7б-2сағ,8а-2сағ/1сағ мектеп комп, 11а-2сағ,10а-2сағ/2сағ мект.комп.Жаратылыст-5а-1сағ,5б-1сағ,фак-5а,б-2сағ мектеп комп.                    </t>
  </si>
  <si>
    <t>18</t>
  </si>
  <si>
    <t xml:space="preserve">тарих-6а-3сағ,7б-3сағ, 8б-3сағ,9б-3сағ,10а-3сағ, 11а-3сағ 
</t>
  </si>
  <si>
    <r>
      <t>музыка-1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-1сағ,1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-1сағ, 2а-1сағ,  2б-1сағ, 2в-1сағ, 3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-1сағ,3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-1сағ, 4а-1сағ, 4б-1сағ, 4в-1сағ,
5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-1сағ,5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-1сағ,6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 6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-1сағ.</t>
    </r>
  </si>
  <si>
    <r>
      <t>дене т.2а-3сағ,4а-3сағ,4в-3сағ,
5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 xml:space="preserve">-3сағ, 10а-3сағ,11а-3сағ </t>
    </r>
  </si>
  <si>
    <t xml:space="preserve">дене тәрбиесі- 4б-3сағ,5б-3сағ,6а-3сағ,6б-3сағ,7а-3сағ,8б-3сағ  </t>
  </si>
  <si>
    <t xml:space="preserve">1а -Әліппе-7сағ, мат-4/1сағ мект.комп., бейнелеу-1сағ, дүниетану-1сағ  мект.комп., дүниетану-1сағ, технолог-2сағ,денсаул-1сағ оқушы комп.  </t>
  </si>
  <si>
    <t xml:space="preserve">4б- ана тілі-4сағ, қазақ тілі -4сағ,
мат.-5/1 сағ мект.комп., бейн-1сағ, технол-2сағ, дүниетану-1сағ мект.комп. </t>
  </si>
  <si>
    <t>16сағ</t>
  </si>
  <si>
    <t xml:space="preserve">4в- ана тілі-4сағ, қазақ тілі -4сағ,
мат.-5/1 сағ мект.комп., бейн-1сағ,  дүниетану-1сағ мект.комп. </t>
  </si>
  <si>
    <t xml:space="preserve">3а- ана тілі-4сағ, қазақ тілі -4сағ,
мат.-5/1 сағ мект.комп., бейн-1сағ, технол-2сағ, дүниетану-1сағ мект.комп. </t>
  </si>
  <si>
    <t xml:space="preserve">3б- ана тілі-4сағ, қазақ тілі -4сағ,
мат.-5сағ, бейн-1сағ, </t>
  </si>
  <si>
    <t xml:space="preserve">2а-ана тілі-4сағ, қазақ тілі-4 сағ, мат-4/1сағ мект.комп., бейнелеу-1сағ, дүниетану-2сағ,технолог-2сағ,  </t>
  </si>
  <si>
    <t xml:space="preserve">2а-ана тілі-4сағ, қазақ тілі-4 сағ, мат-4/1сағ мект.комп., бейнелеу-1сағ, дүниетану-1сағ мектеп комп. , технолог-2сағ,денс-1сағ оқушы комп </t>
  </si>
  <si>
    <t>2в сынып Үйден оқу - 6сағ,
 еңбек-2сағ,
дүниетану-2сағ</t>
  </si>
  <si>
    <t xml:space="preserve">2в-ана тілі-4сағ,қазақ тілі-4сағ, математика-4/1сағ мектеп компонен, бейналеу-1сағ, дүниетану-1сағ мектеп компоненті </t>
  </si>
  <si>
    <t>3б-үйден оқыту-6сағ, 6б-2сағ, 10а-1сағ (мектеп компоненті)</t>
  </si>
  <si>
    <r>
      <t>Орыс тілі-8а-3сағ
8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 xml:space="preserve">-2сағ,
11а-2сағ,
</t>
    </r>
  </si>
  <si>
    <t>Қызылорда 
Болашақ унив.
2010 ж</t>
  </si>
  <si>
    <t>Қызылорда педагогикалық институты
 1993 ж.</t>
  </si>
  <si>
    <t xml:space="preserve">Қызылорда
 Болашақ университеті 2003ж </t>
  </si>
  <si>
    <t>Алматы 
физкульт.инст.
1984 ж.</t>
  </si>
  <si>
    <t>Алматы 
Дене шын.инст.
1984 ж.</t>
  </si>
  <si>
    <t>Қызылорда Қорқыт Ата Атындағы университет 
2004 ж</t>
  </si>
  <si>
    <t>Қызылорда Қорқыт Ата атындағы мемл. университет 2013 ж</t>
  </si>
  <si>
    <t>Математика
информатика</t>
  </si>
  <si>
    <t>Математика 
информатика</t>
  </si>
  <si>
    <t>ЖКШО</t>
  </si>
  <si>
    <r>
      <t>Орыс тілі- 
8б-3сағ, 9а -3сағ,6б-3 сағ, 
10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-1сағ,11а- 2сағ, 7а-3сағ,7б - 3сағ</t>
    </r>
  </si>
  <si>
    <t xml:space="preserve">Орыс тілі - 
5а -2сағ,5б-2сағ,6а-2сағ,
9а-2сағ,7а-2сағ,3а-2 сағ.
</t>
  </si>
  <si>
    <t>5 сағ</t>
  </si>
  <si>
    <r>
      <t>Қазақ т  - 8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 xml:space="preserve">-5сағ
         </t>
    </r>
  </si>
  <si>
    <t xml:space="preserve">Қазақ тілі -
9а - 4 сағ сағ </t>
  </si>
  <si>
    <r>
      <t>қазақ тілі 
7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 xml:space="preserve">-5сағ,11а-4сағ </t>
    </r>
  </si>
  <si>
    <r>
      <t>А.Ә.Д.-10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
11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-1сағ,9а-3 сағ</t>
    </r>
  </si>
  <si>
    <t>17 сағ</t>
  </si>
  <si>
    <t>математ- 
6б-6сағ/1сағ мектеп компоненті,      
5б-2сағ оқушы компоненті 9а-үйден оқыту-3сағ</t>
  </si>
  <si>
    <t>12,5 сағ</t>
  </si>
  <si>
    <r>
      <t>физика- 
7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-2сағ/1сағ мектеп компоненті,    8б-2сағ/1-сағ мектеп компоненті, 
 10а-3сағ,11а-3сағ,9а-0,5сағ үйд.оқ</t>
    </r>
  </si>
  <si>
    <t>физика- 
7б-2сағ/1сағ мектеп компоненті,    8а-2сағ/1-сағ мектеп компоненті, 
10а-3сағ/1сағ мектеп компоненті,  11а-3сағ/1сағ мектеп компоненті,  9а-2сағ/1сағ мектеп компоненті, техн:10а-1сағ</t>
  </si>
  <si>
    <t>Физика
30,5 сағ</t>
  </si>
  <si>
    <t>14,5 сағ</t>
  </si>
  <si>
    <r>
      <t>химия  8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-2сағ,
8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-2сағ,9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-2сағ</t>
    </r>
    <r>
      <rPr>
        <sz val="8"/>
        <rFont val="Times New Roman"/>
        <family val="1"/>
        <charset val="204"/>
      </rPr>
      <t>, 10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-2/2сағ,
11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-2/2сағ,9а-0,5сағ үйден оқыту.</t>
    </r>
  </si>
  <si>
    <t>Химия
14,5 сағ</t>
  </si>
  <si>
    <t>16 сағ</t>
  </si>
  <si>
    <r>
      <t>Биология- 
7а-2сағ/1сағ мект компоненті, 7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 мект компоненті, 9а-2сағ,/1сағ мект комп.8б-2сағ/1сағ мектеп компоненті 10а-2сағ,        11а-2сағ/2сағ мектеп комп.</t>
    </r>
  </si>
  <si>
    <r>
      <t>география-  6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-2сағ,6б-2сағ,7</t>
    </r>
    <r>
      <rPr>
        <vertAlign val="superscript"/>
        <sz val="8"/>
        <rFont val="Times New Roman"/>
        <family val="1"/>
        <charset val="204"/>
      </rPr>
      <t xml:space="preserve">а </t>
    </r>
    <r>
      <rPr>
        <sz val="8"/>
        <rFont val="Times New Roman"/>
        <family val="1"/>
        <charset val="204"/>
      </rPr>
      <t>-2сағ, 7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-2сағ,</t>
    </r>
    <r>
      <rPr>
        <vertAlign val="superscript"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8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-2сағ, 8б-2сағ,9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- 2сағ, 10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 xml:space="preserve"> - 2сағ,11а-2сағ</t>
    </r>
  </si>
  <si>
    <t>тарих-6б-3сағ, 7а-3сағ, 5б-1сағ/1сағ мектеп комп,10а-1сағ,11а-1сағ 
Дінтану-9а-1сағ мектеп ком</t>
  </si>
  <si>
    <t xml:space="preserve">тарих-   5а-1сағ/1сағ мектеп комп, 8а-3сағ,9а-үйд.оқ-1сағ техн-5а-1сағ,5б-1сағ,8а-1сағ,8б-1сағ,9а-1сағ,4в-1сағ оқушы комп.(рит)
</t>
  </si>
  <si>
    <t>12</t>
  </si>
  <si>
    <r>
      <t>құқ,-9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</t>
    </r>
    <r>
      <rPr>
        <sz val="8"/>
        <rFont val="Times New Roman"/>
        <family val="1"/>
        <charset val="204"/>
      </rPr>
      <t>,
Ө. Ө-тану-5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-1сағ,5б-1сағ, 6а-1сағ,
 6б-1сағ, 7а-1сағ, 7б-1сағ,4а-1сағ,
8а-1сағ, 8б-1сағ,9а-1сағ,
10а-1сағ,11а-1сағ,тарих (фак)10а-1сағ,11а-1сағ мектеп комп,8а-1сағ оқушы комп.</t>
    </r>
  </si>
  <si>
    <r>
      <t>Технология-
5а-1сағ,5б-1сағ,6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 6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-1сағ,7а-1сағ,7б-1сағ,8а-1сағ,8б-1сағ, 9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-1сағ,10а-1сағ,11а-1сағ</t>
    </r>
  </si>
  <si>
    <r>
      <t>Бейнелеу-5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-1сағ,5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-1сағ,6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
6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-1сағ.Сызу-9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 xml:space="preserve">-2сағ, </t>
    </r>
    <r>
      <rPr>
        <sz val="8"/>
        <rFont val="Times New Roman"/>
        <family val="1"/>
        <charset val="204"/>
      </rPr>
      <t>Техн:6а-1сағ,6б-1сағ,7а-1сағ,7б-1сағ,11б-1сағ</t>
    </r>
  </si>
  <si>
    <t>Бейнелеу 4 сағ, сызу-2сағ техн 5сағ-11 сағ</t>
  </si>
  <si>
    <r>
      <t>дене тәрб - 5а-3сағ, 6б-3сағ, 9а-3сағ, 10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-3сағ,11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-3сағ, 8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-3сағ.</t>
    </r>
  </si>
  <si>
    <r>
      <t>дене тәрбиесі -5б-3сағ, 1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-3сағ, 3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 xml:space="preserve">-3сағ, </t>
    </r>
  </si>
  <si>
    <t>дене тәрбиесі-
1а-3сағ,6а-3сағ,7а-3сағ, 7б-3сағ,
 8а-3сағ.</t>
  </si>
  <si>
    <t>2б-3сағ,2в-3сағ,3а-3сағ,7б-3сағ</t>
  </si>
  <si>
    <t>Дүниетану 2б-2сағ,3а-2сағ, 3б-2сағ,4а-2сағ,4б-2сағ,4в-2сағ,10а-2сағ,11а-2сағ</t>
  </si>
  <si>
    <t>Орыс тілі
74 сағ</t>
  </si>
  <si>
    <t>Қазақ тілі
62 сағ</t>
  </si>
  <si>
    <t xml:space="preserve">
Математика
79 сағ
</t>
  </si>
  <si>
    <t>Биология
44 сағ</t>
  </si>
  <si>
    <t>Тарих
41 сағ</t>
  </si>
  <si>
    <t>Дене тәрбиесі
90 сағ</t>
  </si>
  <si>
    <t>Бастауыш сынып
197 сағ</t>
  </si>
  <si>
    <t xml:space="preserve">қазақ тілі 
5а-6 сағ, 6а-5 сағ.
</t>
  </si>
  <si>
    <t>қазақ тілі7а- 5сағ, 5а,б- 2сағ оқушы компоненті 2а,в- 2сағ фак оқушы компоненті</t>
  </si>
  <si>
    <r>
      <t>математ- 9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-5сағ, 10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 xml:space="preserve"> - 5сағ/1сағ мектеп компоненті
11а-5сағ/1сағ мектеп компоненті</t>
    </r>
  </si>
  <si>
    <r>
      <t>математ- 6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-6сағ/1сағ мектеп компоненті,      8б - 5сағ/1сағ мектеп компонент 11а-5сағ</t>
    </r>
  </si>
  <si>
    <t>Өзін-өзі тану
25 сағ</t>
  </si>
  <si>
    <t>технология және ПиМНО</t>
  </si>
  <si>
    <t>Қызылорда ҚорқытАта атындағы 
МУ-ң колледжі
2010 ж.</t>
  </si>
  <si>
    <t>Қызылорда ҚорқытАта атындағы 
МУ-ң колледжі
2012 ж.</t>
  </si>
  <si>
    <t>1а -Әліппе-7сағ, мат-4/1сағ мект.комп., бейнелеу-1сағ, дүниетану-1сағ  мект.комп., дүниетану-1сағ, технолог-2сағ,денсаул-1сағ оқушы ко</t>
  </si>
  <si>
    <t>4а- ана тілі-4сағ, қазақ тілі -4сағ,
мат.-5/1 сағ мект.комп., бейн-1сағ, технол-2сағ, дүниетану-1сағ мект.ком</t>
  </si>
  <si>
    <t>Алниязов Қайрат 
Тасмаганбетович</t>
  </si>
  <si>
    <t>Пед. 
жүктемесі</t>
  </si>
  <si>
    <t xml:space="preserve">өзін-өзі тану 
1а-1сағ,1б-1сағ,2а-1сағ, 2б-1сағ,
 2в-1сағ,3а-1сағ, 3б-1сағ,4б-1сағ,
4в-1сағ </t>
  </si>
  <si>
    <t>5-9 сп</t>
  </si>
  <si>
    <t>10-11 cy</t>
  </si>
  <si>
    <t>10-11 сп</t>
  </si>
  <si>
    <t>10-11 сн</t>
  </si>
  <si>
    <r>
      <t>математ- 5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-6сағ/2сағ мектеп компоненті, 8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 xml:space="preserve"> - 5сағ,11а-5сағ</t>
    </r>
  </si>
  <si>
    <r>
      <t>математ- 
7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-5сағ/1сағ мектеп компоненті,         7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 xml:space="preserve"> - 5сағ/1сағ мектеп компоненті
9а-1сағ,8а-1 сағ мектеп компоненті</t>
    </r>
  </si>
  <si>
    <t>14,5</t>
  </si>
  <si>
    <t>12,5</t>
  </si>
  <si>
    <t xml:space="preserve">                                                    Барлығы: 851 </t>
  </si>
  <si>
    <t>АӘД
7 сағ   Бастауыш 7сағ</t>
  </si>
  <si>
    <r>
      <t>Информатика:
6-8-6сағ фак . информат-5а-1сағ,5б-1сағ,6а-1сағ,6б-1сағ,7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-1сағ,7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-1сағ, 
8</t>
    </r>
    <r>
      <rPr>
        <vertAlign val="superscript"/>
        <sz val="8"/>
        <rFont val="Times New Roman"/>
        <family val="1"/>
        <charset val="204"/>
      </rPr>
      <t xml:space="preserve">а </t>
    </r>
    <r>
      <rPr>
        <sz val="8"/>
        <rFont val="Times New Roman"/>
        <family val="1"/>
        <charset val="204"/>
      </rPr>
      <t>-1сағ,8</t>
    </r>
    <r>
      <rPr>
        <vertAlign val="superscript"/>
        <sz val="8"/>
        <rFont val="Times New Roman"/>
        <family val="1"/>
        <charset val="204"/>
      </rPr>
      <t>б</t>
    </r>
    <r>
      <rPr>
        <sz val="8"/>
        <rFont val="Times New Roman"/>
        <family val="1"/>
        <charset val="204"/>
      </rPr>
      <t>-1сағ,9</t>
    </r>
    <r>
      <rPr>
        <vertAlign val="superscript"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- үй.оқ-1сағ, 
9а-1сағ,10а-1сағ,11а-1сағ</t>
    </r>
  </si>
  <si>
    <t>шет тілі-1а-1сағ,1б-1сағ,5а-2сағ,5б-2сағ, 6б-2сағ,7б-2сағ, 8б-2сағ,10а -2сағ,ЖКШО-2 саг Англ.</t>
  </si>
  <si>
    <t>21,5</t>
  </si>
  <si>
    <t>23</t>
  </si>
  <si>
    <t>ЖКШО
46 сағ</t>
  </si>
  <si>
    <t>Ағылшын тілі
49 сағ  бастауыш 3 сағ  Барл.52 сағ</t>
  </si>
  <si>
    <t>ЖКШО - 21,5сағ
математика- 1сағ мектп.комп., көркем жазу-0,5 сағ мект.комп.</t>
  </si>
  <si>
    <t>48</t>
  </si>
  <si>
    <t xml:space="preserve">Орыс тілі - 10а -2сағ,
5а-2сағ,6а-3 сағ
</t>
  </si>
  <si>
    <t>6 сағ</t>
  </si>
  <si>
    <t>01.01.1985</t>
  </si>
  <si>
    <t>01.01.1978</t>
  </si>
  <si>
    <t>29.06.1978</t>
  </si>
  <si>
    <t>01.01.1990</t>
  </si>
  <si>
    <t>03.09.1983</t>
  </si>
  <si>
    <t>Дәптер тексеру</t>
  </si>
  <si>
    <t>Сынып жетекшілік</t>
  </si>
  <si>
    <t>Қоңырбаева Айбану Қонырбайқызы</t>
  </si>
  <si>
    <t>9б</t>
  </si>
  <si>
    <t>2а</t>
  </si>
  <si>
    <t>2б</t>
  </si>
  <si>
    <t>1а</t>
  </si>
  <si>
    <t>1б</t>
  </si>
  <si>
    <t>4а</t>
  </si>
  <si>
    <t>4б</t>
  </si>
  <si>
    <t>Бастауыш 
сынып, математика</t>
  </si>
  <si>
    <t>Қуандыққызы Жұлдыз</t>
  </si>
  <si>
    <t>Бастауыш сынып</t>
  </si>
  <si>
    <t>Баст.сын.
мұғалімі</t>
  </si>
  <si>
    <t>Қызылорда.
 пед. инст.
 1993 ж.</t>
  </si>
  <si>
    <t>Қазақ Араб. 
унив.2005ж.</t>
  </si>
  <si>
    <t>Жамбыл 
пед. инст. 
1986 ж</t>
  </si>
  <si>
    <t>Қызылорда 
мем. унив.
 2006 ж</t>
  </si>
  <si>
    <t>Қызылорда 
мем.унив. 
2000 ж.</t>
  </si>
  <si>
    <t>Орта Азия 
университеті. 2005 ж.</t>
  </si>
  <si>
    <t>Ақтөбе 
унив.2007 ж</t>
  </si>
  <si>
    <t>Алматы
 пед.инст.
 1988 ж.</t>
  </si>
  <si>
    <t>Қызылорда 
мем. унив. 
2003 ж.</t>
  </si>
  <si>
    <t>Сатыбалдиева
Лаззат Сейткуловна</t>
  </si>
  <si>
    <t>информатика</t>
  </si>
  <si>
    <t>10-11сп</t>
  </si>
  <si>
    <t>Тараз мем. 
педаг.инст. 2009 ж.</t>
  </si>
  <si>
    <t>Мектеп директоры:                                 Сатыбалдиева Л. С</t>
  </si>
  <si>
    <t>7б</t>
  </si>
  <si>
    <t>Ақжанова Индира
Сергеевна</t>
  </si>
  <si>
    <t>01.02.1989.</t>
  </si>
  <si>
    <t>9а</t>
  </si>
  <si>
    <t>11а</t>
  </si>
  <si>
    <t>24.01.1993</t>
  </si>
  <si>
    <t>Дарменова Сандугаш Суйпбергеновна</t>
  </si>
  <si>
    <t>Акаева Лида
Алдабергеновна</t>
  </si>
  <si>
    <t>Сагынганова Гулбахыт 
Жасаганбергеновна</t>
  </si>
  <si>
    <t xml:space="preserve">Құқық, 
Өзін-өзі тану </t>
  </si>
  <si>
    <t>Қызылорда колледж
2012 ж.</t>
  </si>
  <si>
    <t>Қызылорда институты
 1993 ж.</t>
  </si>
  <si>
    <t>Қызылорда МУ 2013 ж</t>
  </si>
  <si>
    <t>Қазақ өзбек гуман.универ. 2005ж.</t>
  </si>
  <si>
    <t>Абатырова Гулжанат Казиевна</t>
  </si>
  <si>
    <t>Актобе.ПИ
2010 ж</t>
  </si>
  <si>
    <t>Актобе. ПИ 2011ж</t>
  </si>
  <si>
    <t>Орал 
ПИ 1995 ж</t>
  </si>
  <si>
    <t>Қызылода 
ПИ 1994 ж</t>
  </si>
  <si>
    <t>Шымкент 
ПУ 2003 ж</t>
  </si>
  <si>
    <t>Ақтөбе 
ПУ 2005 ж</t>
  </si>
  <si>
    <t>Алматы 
физкул
1984 ж.</t>
  </si>
  <si>
    <t>Жеке топтық таңдау</t>
  </si>
  <si>
    <t>10-11</t>
  </si>
  <si>
    <t>Вариатив</t>
  </si>
  <si>
    <t>Бөлу</t>
  </si>
  <si>
    <t>Барлығы</t>
  </si>
  <si>
    <t>6а</t>
  </si>
  <si>
    <t>Өмірбаева Сымбат Памирқызы</t>
  </si>
  <si>
    <t>10а</t>
  </si>
  <si>
    <t>Қызылода Қорқыт Ата унив 2014</t>
  </si>
  <si>
    <t>Педагогика және психология</t>
  </si>
  <si>
    <t>1991ж.</t>
  </si>
  <si>
    <t>5а,5б,6а,6б-4сағ</t>
  </si>
  <si>
    <t>Қызылорда Болашақ
2017ж.</t>
  </si>
  <si>
    <t>музыка</t>
  </si>
  <si>
    <t>5а</t>
  </si>
  <si>
    <t>Қызылорда М.Маметова колледж 2017ж.</t>
  </si>
  <si>
    <t>ОралПИ-1988</t>
  </si>
  <si>
    <t>математика физика</t>
  </si>
  <si>
    <t>музыка   4сағ</t>
  </si>
  <si>
    <t>МАД</t>
  </si>
  <si>
    <t>3б</t>
  </si>
  <si>
    <t>3а</t>
  </si>
  <si>
    <t>кабинет жетек</t>
  </si>
  <si>
    <t>инклюзив</t>
  </si>
  <si>
    <t>ПС</t>
  </si>
  <si>
    <t>1в</t>
  </si>
  <si>
    <t>8а</t>
  </si>
  <si>
    <t>Актөбе Мем.Унив 2019ж</t>
  </si>
  <si>
    <t>01.06.1988</t>
  </si>
  <si>
    <t xml:space="preserve">Алматы.Абай Мем.Унив 1998ж
 пед.унив. 
1998 ж. </t>
  </si>
  <si>
    <t>Ақтөбе 
МУ 2008 ж</t>
  </si>
  <si>
    <t>Қызылорда мем.унив.2005ж</t>
  </si>
  <si>
    <t>Адильбаева Алмагүл Нұрлановна</t>
  </si>
  <si>
    <t>Қызылорда 
ПИ 1995 ж.</t>
  </si>
  <si>
    <t>Абишева Надежда
Жумахановна</t>
  </si>
  <si>
    <t>Қызылорда МУ 2009 ж</t>
  </si>
  <si>
    <t>15.10.1997</t>
  </si>
  <si>
    <t>Қызылорда
МУ 2011ж</t>
  </si>
  <si>
    <t>Қызылорда МУ 2009 ж.</t>
  </si>
  <si>
    <t>Қазақ Мем.
Қыздар
инст.1994ж.</t>
  </si>
  <si>
    <t>Абишева Инкар 
Жумахановна</t>
  </si>
  <si>
    <t>Қызылорда
 ПУ 2004 ж</t>
  </si>
  <si>
    <t>Онерпазов Самат Саменулы</t>
  </si>
  <si>
    <t>Қызылорда М.Маметова колледж 2018ж.</t>
  </si>
  <si>
    <t>Шымкент. ХГТУ
2018 ж.</t>
  </si>
  <si>
    <t>Қызылорда 
Болашақ Унив 2011</t>
  </si>
  <si>
    <t>Шымкент. ХГТУ
2019 ж.</t>
  </si>
  <si>
    <t>Қызылорда унив 
2011 ж.</t>
  </si>
  <si>
    <t>Қызылорда 
Болашақ Унив 
2016 ж.</t>
  </si>
  <si>
    <t>Актобе мем. пед институт 2004ж</t>
  </si>
  <si>
    <t>Қызылорда мемл.унив. 2009ж</t>
  </si>
  <si>
    <t>Зейтенова Арайлым Доскелдіқызы</t>
  </si>
  <si>
    <t>Қызылорда 
Болашақ Унив 2017 ж.</t>
  </si>
  <si>
    <t xml:space="preserve">Қызылорда
 Болашақ университеті 2011ж </t>
  </si>
  <si>
    <t>Жүсіпова Шәмшібану Шыңғысқызы</t>
  </si>
  <si>
    <t>Қызылорда Қазақ-Қытай академия</t>
  </si>
  <si>
    <t xml:space="preserve">          Арал ауданы №57 Е.Көшербаев атындағы орта мектебі КММ бойынша
                                                                 педагог кадрлардың жүктемесінің берілуі туралы мәлімет.       Қыркүйек  2020 жыл</t>
  </si>
  <si>
    <r>
      <t>математика- 6</t>
    </r>
    <r>
      <rPr>
        <vertAlign val="superscript"/>
        <sz val="7.5"/>
        <rFont val="Times New Roman"/>
        <family val="1"/>
        <charset val="204"/>
      </rPr>
      <t>а</t>
    </r>
    <r>
      <rPr>
        <sz val="7.5"/>
        <rFont val="Times New Roman"/>
        <family val="1"/>
        <charset val="204"/>
      </rPr>
      <t>-5сағ, 
9</t>
    </r>
    <r>
      <rPr>
        <vertAlign val="superscript"/>
        <sz val="7.5"/>
        <rFont val="Times New Roman"/>
        <family val="1"/>
        <charset val="204"/>
      </rPr>
      <t>а</t>
    </r>
    <r>
      <rPr>
        <sz val="7.5"/>
        <rFont val="Times New Roman"/>
        <family val="1"/>
        <charset val="204"/>
      </rPr>
      <t>-5сағ</t>
    </r>
  </si>
  <si>
    <t>7а-5сағ, 8а-5сағ</t>
  </si>
  <si>
    <t>9б-5сағ,9б үй/о-6 сағ, қолд 10а-1сағ,11а - 6 сағ, қолд 11а - 1сағ</t>
  </si>
  <si>
    <t>8б-5сағ, 10а-6сағ, 11б-6сағ, қолд 5а үй/о -3сағ</t>
  </si>
  <si>
    <t>7б-5сағ.фак 7б-1сағ</t>
  </si>
  <si>
    <t>инф 5а,б-2сағ, 6а,б-2сағ, 7а,б-2сағ, 8а,б-2сағ, 9а,б-2сағ, 10а -2сағ, 11а,б-4 сағ</t>
  </si>
  <si>
    <t>3а,б-2сағ, 4а,б-2сағ,  6а,б-2сағ, 8а-1сағ,фак 8а-1сағ, 9а,б-2сағ, 9б үй/о-2сағ, 10а-2сағ 11б-2сағ</t>
  </si>
  <si>
    <t>инф 3а,б-2сағ,4а,б-2сағ, 5а,б-2сағ, 5а үй/о-1сағ, 7а,б-2сағ, 10а үй/о-1сағ</t>
  </si>
  <si>
    <t>Қазақ тілі әдебиеті</t>
  </si>
  <si>
    <t>5б-5cағ, 10а-3сағ, қолд 10а-1сағ</t>
  </si>
  <si>
    <t>7б-5сағ,  фак 9б-1сағ</t>
  </si>
  <si>
    <t>9б-5сағ, 5а үй/о-4сағ</t>
  </si>
  <si>
    <t>5а-5сағ, фак 5а-1сағ, 7а-5сағ, 11а-3сағ, қолд 11а-1сағ</t>
  </si>
  <si>
    <t xml:space="preserve">6б-5сағ, 8б-5сағ, 9 үй/о -4сағ, </t>
  </si>
  <si>
    <t>6а-5сағ,фак 6а-1сағ,  9а-5сағ, фак 9а-1сағ, 9б үй/о-4сағ</t>
  </si>
  <si>
    <t>Математика  
85сағ</t>
  </si>
  <si>
    <t>Информатика
42сағ</t>
  </si>
  <si>
    <t>Қазақ тілі
81сағ</t>
  </si>
  <si>
    <t>4б-2сағ, 5б-3сағ, 6а,б-6сағ</t>
  </si>
  <si>
    <t>Орыс тілі
115,5сағ</t>
  </si>
  <si>
    <t>1а,б,в-6сағ, 1а үй/о-0,5сағ, 3б-2сағ, 5б-3сағ, 7б-3сағ, 8а-3сағ, 9б үй/о-2сағ</t>
  </si>
  <si>
    <t>2а,б-4сағ,5а-3сағ, 7б-3сағ, 9а,б-6сағ 10а-2сағ, 11б-2сағ, 10а үй/о-2сағ</t>
  </si>
  <si>
    <t>мат 5а,б-10сағ, 6б- 5сағ,10а үй/о-4сағ</t>
  </si>
  <si>
    <t>7а</t>
  </si>
  <si>
    <t xml:space="preserve">2а,б,в-6сағ, 3а,б-4сағ, 4а-2сағ, 5а-3сағ, 7а-3сағ, 5а үй/-2сағ, 9б үй/о-2сағ </t>
  </si>
  <si>
    <t>3а-2сағ, 7а-3сағ, 8а,б-6сағ, 9а,б-6сағ, 10а-2сағ, 11а,б-4сағ</t>
  </si>
  <si>
    <t xml:space="preserve">
Орыс тілі</t>
  </si>
  <si>
    <t>1а,б,в-6сағ, 2в-2сағ, 4а,б-4сағ, 6а,б-6сағ</t>
  </si>
  <si>
    <t>Физика
27сағ</t>
  </si>
  <si>
    <t>Ақтөбе Мем.Унив</t>
  </si>
  <si>
    <t>информатика-физика</t>
  </si>
  <si>
    <t>9б үй/о-2сағ</t>
  </si>
  <si>
    <t>1а,б,в-3сағ, 7а,б-2сағ,  8а,б-2сағ, 9а,б-2сағ, 10а-1сағ, 11а,б-2сағ</t>
  </si>
  <si>
    <t>11б</t>
  </si>
  <si>
    <t>Шымкент 
ПУ
 2003 ж</t>
  </si>
  <si>
    <t>5а-2сағ фак 5а-1сағ, 7а-2сағ, фак 7а-1сағ, 7б-2сағ, 9а-2сағ, фак 9а-1сағ, 9б-2сағ, фак 9б-1сағ, қолд 10а-1сағ, қолд 11б-1сағ, 9б үй/о-2сағ</t>
  </si>
  <si>
    <t>5б-2сағ, 7а-2сағ, 7б-2сағ, 8б-2сағ, 10а-4сағ, 11б-4сағ, 10а үй/о-2сағ</t>
  </si>
  <si>
    <t>8а-2сағ, фак 8а-1сағ, 9а-2сағ, фак 9а-1сағ, 9б-2сағ, 10а-4сағ, қолд 10а-1сағ, қолд 11а-1сағ, 11б-4сағ</t>
  </si>
  <si>
    <t>5а,б-4сағ, 6а,б-4сағ, 7а,б-2сағ, 8а-1сағ, 9а,б-2сағ, 11а-2сағ</t>
  </si>
  <si>
    <t xml:space="preserve">5а,б-4сағ, фак 5б-1сағ, 6а,б-4сағ, фак 6б-1сағ, 7а,б-2сағ, 8а,б-2сағ, фак 8а-1сағ, 9а,б-2сағ,фак 9б-1сағ </t>
  </si>
  <si>
    <t xml:space="preserve">Көркем еңбек
33 сағ
</t>
  </si>
  <si>
    <t>II</t>
  </si>
  <si>
    <t>Ж</t>
  </si>
  <si>
    <t>Ж   ПС</t>
  </si>
  <si>
    <t>ПМ</t>
  </si>
  <si>
    <t xml:space="preserve">2а,б-6сағ, 5б-3сағ, 6а-3сағ, 7а-3сағ, 9б-3сағ, </t>
  </si>
  <si>
    <t>1а,б,в-9сағ, 8б-3сағ</t>
  </si>
  <si>
    <t>4б-3сағ,5а,б-6сағ, 6а,б-6сағ, 8а-3сағ</t>
  </si>
  <si>
    <t>2в-3сағ, 5а-3сағ, 8а-3сағ, 9а-3сағ, 10а-3сағ, 11б-3сағ</t>
  </si>
  <si>
    <t>3а,б-6сағ, 4а-3сағ, 6б-3сағ, 7б-3сағ, 11а-3сағ</t>
  </si>
  <si>
    <t>7а,б-6сағ, 9а,б-6сағ, 10а-3сағ, 11б-3сағ</t>
  </si>
  <si>
    <t>Дене тәрбиесі
102 cағ</t>
  </si>
  <si>
    <t>АӘД 10а-1сағ, қолд 10а-1сағ,
 11а,б-2сағ</t>
  </si>
  <si>
    <t>АӘД
4сағ</t>
  </si>
  <si>
    <t xml:space="preserve">фак 5б-1сағ, 6а,б-4сағ, фак 6а,б-2сағ, 8а,б-4сағ, фак 8а,б-2сағ, 11а-4сағ, қолд 11а-1сағ </t>
  </si>
  <si>
    <t>40 сағ</t>
  </si>
  <si>
    <t>МАД- 20сағ</t>
  </si>
  <si>
    <t xml:space="preserve">МАД - 20сағ
</t>
  </si>
  <si>
    <t>Қызылорда Мем.Унив
2014 ж.</t>
  </si>
  <si>
    <t>қазақ т-4сағ,әдеб-3сағ, матем-4сағ, жарат-1сағ, дүниет-1сағ, өө.т-1сағ, к.еңб-1, муз-1, фак-2сағ</t>
  </si>
  <si>
    <t>сауат ашу-6, матем-4сағ, жарат-1сағ, дүниет-1сағ, өө.т-1сағ, к.еңб-1, муз-1, фак-2сағ</t>
  </si>
  <si>
    <t>1а,б,в-6сағ, 3б-2сағ, 5а,б-6сағ, 7а-3сағ</t>
  </si>
  <si>
    <t>3а,б-4сағ, 4а-2сағ, 4б-2сағ, 5б-3сағ, 6б-3сағ,  7а-3сағ, 8а-3сағ, 10а-3сағ, 11б-3сағ</t>
  </si>
  <si>
    <t xml:space="preserve">Ағылшын тілі
120,5сағ  </t>
  </si>
  <si>
    <t xml:space="preserve">1а,б,в-6сағ, 2б,в-4сағ,6а-3сағ,  8а-3сағ, 9а-3сағ,9б-3сағ, 9б үй/о-4сағ </t>
  </si>
  <si>
    <t>2а-2сағ, 4а-2сағ, 4б-2сағ, 5а-3сағ, 6а,б-6сағ, 7б-3сағ, 11а,б-6сағ, 5а үй/о-2сағ</t>
  </si>
  <si>
    <t>фак 6б-1сағ, 7б-3сағ, 8б-3сағ, 9а-3сағ,фак 9а-3сағ, фак 9б-1сағ 5а үй/о-2сағ, 9б үй/о-4сағ</t>
  </si>
  <si>
    <t>2а,б,в-3сағ, 3а,б-2сағ, 4а,б-2сағ, 5а,б-2сағ, 6а,б-2сағ</t>
  </si>
  <si>
    <t>Өзін-өзі тану
23 сағ</t>
  </si>
  <si>
    <t>фак 5а,б-2сағ, фак 6а,б-2сағ, фак 7а,б-2сағ, фак 8б-1сағ, 5а үй/о-1сағ, 9а,б үй/о-2сағ</t>
  </si>
  <si>
    <t>Нұрмағанбетова Жансая Қалдыбекқызы</t>
  </si>
  <si>
    <t>14,11</t>
  </si>
  <si>
    <t>Ж ПЗ</t>
  </si>
  <si>
    <t>Ж   ПЗ</t>
  </si>
  <si>
    <t>Ж  ПЗ</t>
  </si>
  <si>
    <t>II ПМ</t>
  </si>
  <si>
    <t>Химия
24сағ</t>
  </si>
  <si>
    <t>Биология
46сағ</t>
  </si>
  <si>
    <t>География
36 сағ</t>
  </si>
  <si>
    <t>2в</t>
  </si>
  <si>
    <t>Қызылорда Болашақ Унив 2016ж</t>
  </si>
  <si>
    <t>Ж ПС</t>
  </si>
  <si>
    <t>I ПС</t>
  </si>
  <si>
    <t>II ПС</t>
  </si>
  <si>
    <t>Қызылорда МУ 2020ж</t>
  </si>
  <si>
    <t xml:space="preserve">I </t>
  </si>
  <si>
    <t>I  ПЗ</t>
  </si>
  <si>
    <t xml:space="preserve">Саркулова 
Гулсим
Тойбазаровна </t>
  </si>
  <si>
    <t>Алниязова Амангүл 
Темирбаевна</t>
  </si>
  <si>
    <t>Смайлова Зоя 
Торемуратовна</t>
  </si>
  <si>
    <t>Дәрменова Жақсыгүл</t>
  </si>
  <si>
    <t>Нурбаева Мейрамкүл 
Кенесовна</t>
  </si>
  <si>
    <t>Байдеуова Сауле 
Жүсіпәлиқызы</t>
  </si>
  <si>
    <t>Баетова Гүлнұр
Садуакасовна</t>
  </si>
  <si>
    <t>Шынжанова Акерке 
Туржановна</t>
  </si>
  <si>
    <t>Ибраймова Мереке  Каупбаевна</t>
  </si>
  <si>
    <t>Бисембаева Гульзат
Тажадиновна</t>
  </si>
  <si>
    <t>Алниязов Канат 
Тасмаганбетович</t>
  </si>
  <si>
    <t>Махсутова Айнур 
Махсутовна</t>
  </si>
  <si>
    <t>Төлегенова  Гүлсім 
Әділханқызы</t>
  </si>
  <si>
    <t>Сахиев  Саржан
 Абатұлы</t>
  </si>
  <si>
    <t>Касымов Болат
Тауекелович</t>
  </si>
  <si>
    <t>Ахметов Асхат Акмырзаевич</t>
  </si>
  <si>
    <t>I</t>
  </si>
  <si>
    <t>Тұрсынова Жадыра Бекболатқызы</t>
  </si>
  <si>
    <t>4ай</t>
  </si>
  <si>
    <t>9,10 ай</t>
  </si>
  <si>
    <t>24,5ай</t>
  </si>
  <si>
    <t>04.01.1986</t>
  </si>
  <si>
    <t>22.10.1979</t>
  </si>
  <si>
    <t>23.02.1970</t>
  </si>
  <si>
    <t>22.04.1971</t>
  </si>
  <si>
    <t>06.11.88+C62</t>
  </si>
  <si>
    <t>Оның ішінде үйден 
оқыту</t>
  </si>
  <si>
    <t>8а-5сағ, 11б-3сағ,қолд 11б -1сағ, 10а үй/о-3сағ</t>
  </si>
  <si>
    <t>Вариативті сағат</t>
  </si>
  <si>
    <t>2а,б,в-6сағ, 3а-2сағ, 7б-3сағ, 8б-3сағ, 9а,б-6сағ, 10а-3сағ, 1б үй/о-0,5сағ, 10а үй/о-2сағ</t>
  </si>
  <si>
    <t>5б-3сағ,6а-3сағ, 7а-3сағ, 8а-3сағ, 11а-2сағ, 11б-6сағ</t>
  </si>
  <si>
    <t>5а-3сағ, 6б-3сағ, 9б-3сағ, 10а-6сағ, 10а үй/о-3сағ</t>
  </si>
  <si>
    <t>Құқық
Тарих
62 сағ</t>
  </si>
  <si>
    <t>құқық  9а,б-2сағ,
9б үй/о-2сағ,фак  6а-1сағ,11б-1сағ</t>
  </si>
  <si>
    <t>7а,б-2сағ, 8а,б-4сағ, 9а,б-4сағ, қолд 10а-1сағ, қолд 11а-1сағ, 11б-8сағ, 9б үй/о-2сағ, 10а үй/о-2сағ</t>
  </si>
  <si>
    <t>7а,б-4сағ, 8а,б-4сағ, 9а,б-4сағ, 10а- 8сағ, 11а-4сағ, қолд 11б-1сағ</t>
  </si>
  <si>
    <t>Түзету сабақ 2сағ</t>
  </si>
  <si>
    <r>
      <rPr>
        <sz val="12"/>
        <rFont val="Times New Roman"/>
        <family val="1"/>
        <charset val="204"/>
      </rPr>
      <t>Бастауыш  сыныптарда   325 сағ</t>
    </r>
    <r>
      <rPr>
        <sz val="7.5"/>
        <rFont val="Times New Roman"/>
        <family val="1"/>
        <charset val="204"/>
      </rPr>
      <t xml:space="preserve">.            (180бастауыш мұғ-де+ағыл. тілі-40сағ. +орыс тілі-40сағ. +өзін-өзі тану-10сағ.     д/ ш.-30сағ-4сағАКТ )    </t>
    </r>
  </si>
  <si>
    <t>1б үй/о сауат ашу-2сағ, матем-2сағ, жарат-1сағ, түзету-2сағ</t>
  </si>
  <si>
    <t xml:space="preserve">МАД </t>
  </si>
  <si>
    <t>қазақ т-4сағ,әдеб-3сағ, матем-5сағ, жарат-2сағ, дүниет-1сағ, өө.т-1сағ, к.еңб-1, муз-1</t>
  </si>
  <si>
    <t>Элективті курстар-3а,б, 4а,б-12сағ</t>
  </si>
  <si>
    <t>Апталық негізгі сағаты</t>
  </si>
  <si>
    <t>Үйден оқыту сағаты</t>
  </si>
  <si>
    <t>1-4</t>
  </si>
  <si>
    <t>5-9</t>
  </si>
  <si>
    <t>Инвариант</t>
  </si>
  <si>
    <t xml:space="preserve">Алматы.Абай Мем.Унив 1998ж
</t>
  </si>
  <si>
    <t>Смайлова Акмарал Рустемовна</t>
  </si>
  <si>
    <t>Қызылорда Мем.Унив
2013 ж.</t>
  </si>
  <si>
    <t>23.03.1992</t>
  </si>
  <si>
    <t xml:space="preserve">  ПЗ</t>
  </si>
  <si>
    <t>ПЗ</t>
  </si>
  <si>
    <t xml:space="preserve"> ПС</t>
  </si>
  <si>
    <t xml:space="preserve"> ПМ</t>
  </si>
  <si>
    <t xml:space="preserve"> ПЗ</t>
  </si>
  <si>
    <t>Аймурзаева Базаркүл
 Сейтмуратовна</t>
  </si>
  <si>
    <t>Баст.сын.
Мұғалімі</t>
  </si>
  <si>
    <t>06.11.1988</t>
  </si>
  <si>
    <t xml:space="preserve">География </t>
  </si>
  <si>
    <t>педагогика және психология</t>
  </si>
  <si>
    <t xml:space="preserve">Шымкент гум унив </t>
  </si>
  <si>
    <t>Шымкент унив 2020ж</t>
  </si>
  <si>
    <t>Қызылорда Болашак 2013 ж</t>
  </si>
  <si>
    <t>Қызылорда М.Маметова колледж 2006</t>
  </si>
  <si>
    <t>Жолдасова Қымбат Анарбековна</t>
  </si>
  <si>
    <t>Химия
16сағ</t>
  </si>
  <si>
    <t xml:space="preserve">қазақ т-4сағ,әдеб-3сағ, матем-5сағ, жарат-2сағ, дүниет-1сағ,к.еңб-1, </t>
  </si>
  <si>
    <t>Амантаева Назерке</t>
  </si>
  <si>
    <t>23.05.1993</t>
  </si>
  <si>
    <t>Актөбе Мем.Унив 2014ж</t>
  </si>
  <si>
    <t>Қызылорда "Болашақ"
университеті
2018ж.</t>
  </si>
  <si>
    <t>Салжекенова Сая Айболатқызы</t>
  </si>
  <si>
    <t xml:space="preserve">Көркем еңбек
28,5 сағ
</t>
  </si>
  <si>
    <t>АӘД
5сағ</t>
  </si>
  <si>
    <t>Қызылорда мем.унив. 2005ж</t>
  </si>
  <si>
    <t>АӘД 10а-1сағ, элективті курс 10а-1сағ,
 11а,б-2сағ</t>
  </si>
  <si>
    <t>түзету-4сағ</t>
  </si>
  <si>
    <t>Әліппе-6сағ, матем-4сағ, жарат-1сағ, дүниет-1сағ,  еңб-1,бейн-1сағ, муз-1, фак: матем-1сағ</t>
  </si>
  <si>
    <t>4в</t>
  </si>
  <si>
    <t xml:space="preserve">                         Арал ауданы №57 Е.Көшербаев атындағы орта мектебі КММ бойынша   педагог кадрлардың жүктемесінің берілуі туралы мәлімет.    
                                                       2023-2024 оқу жылы.  Сентябрь</t>
  </si>
  <si>
    <t>Ізтілеуова Жанаргүл Тұлпарбекқызы</t>
  </si>
  <si>
    <t>Болашақ университеті 2021ж.</t>
  </si>
  <si>
    <t xml:space="preserve">математика </t>
  </si>
  <si>
    <r>
      <t>математика- 7</t>
    </r>
    <r>
      <rPr>
        <vertAlign val="superscript"/>
        <sz val="7.5"/>
        <rFont val="Times New Roman"/>
        <family val="1"/>
        <charset val="204"/>
      </rPr>
      <t>а</t>
    </r>
    <r>
      <rPr>
        <sz val="7.5"/>
        <rFont val="Times New Roman"/>
        <family val="1"/>
        <charset val="204"/>
      </rPr>
      <t>-5сағ, 
5в-5сағ,8а-үй.о-3сағ</t>
    </r>
  </si>
  <si>
    <t xml:space="preserve">матем.11а-6сағ,6а-5сағ, </t>
  </si>
  <si>
    <t>инфор.4в-1сағ,2а,б-2сағ,3а,б-2сағ</t>
  </si>
  <si>
    <t xml:space="preserve"> 5а-5сағ,9а -5 сағ, 10а-6сағ,</t>
  </si>
  <si>
    <t>Тасмағанбетов Шыңғыс Қайратұлы</t>
  </si>
  <si>
    <t>Ақтөбе
 Мем. Унив. 
2021 ж</t>
  </si>
  <si>
    <t xml:space="preserve">8б-5cағ, үй/о9б-3сағ, </t>
  </si>
  <si>
    <t>5а-5сағ, 10б -3сағ</t>
  </si>
  <si>
    <t>7б-5сағ,11а-3сағ, 6а-5сағ</t>
  </si>
  <si>
    <t>8а-5сағ, 10а-3сағ,5в-5сағ</t>
  </si>
  <si>
    <t>9б-5сағ, 5б -5сағ, 6б-5сағ.</t>
  </si>
  <si>
    <t xml:space="preserve">7а-5сағ, 9а-5сағ, 8а үй.о-4сағ, </t>
  </si>
  <si>
    <t xml:space="preserve"> 4б,в-4сағ, 8б-3сағ, 9б-3сағ, 10б-3сағ, 11а-3сағ, </t>
  </si>
  <si>
    <t>Мақсутова Айбану Болатбекқызы</t>
  </si>
  <si>
    <t>15.10.1998</t>
  </si>
  <si>
    <t>Атырау мемл универ 2022ж.</t>
  </si>
  <si>
    <t>Әлімжанова Фариза Жалғасбайқызы</t>
  </si>
  <si>
    <t>Орал мемл универ 2022ж.</t>
  </si>
  <si>
    <t>10б</t>
  </si>
  <si>
    <t>7а,б-4сағ, 8а,б-4сағ, 9а,б-4сағ, 10а,б- 4сағ, 11а-2сағ</t>
  </si>
  <si>
    <t>Физика
18 сағ</t>
  </si>
  <si>
    <t xml:space="preserve">7а,б-2сағ, 8а,б-4сағ, 9а-2сағ,9б-2сағ, 10а,б-4сағ, 11а-2сағ, </t>
  </si>
  <si>
    <t xml:space="preserve">5а-2сағ,6б-2сағ,8а-2сағ, 9а-2сағ, 9б-2сағ, 10а-2сағ,10б-2сағ, 11а-2сағ, </t>
  </si>
  <si>
    <t>География
28сағ</t>
  </si>
  <si>
    <t>5а-3сағ,8б-3сағ, 9а-3сағ, 11а-3сағ, 10а-3сағ, 8б үй.о-1 сағ.</t>
  </si>
  <si>
    <t>7а-3сағ, 7б-3сағ,8а-3сағ, 9б-3сағ, фак Дін 9а-1сағ,9б-1сағ,</t>
  </si>
  <si>
    <t xml:space="preserve">Құқық, 
Тарих </t>
  </si>
  <si>
    <t>Құқық, 
 Тарих</t>
  </si>
  <si>
    <t>Жаһандық құз
6,5 сағ</t>
  </si>
  <si>
    <t xml:space="preserve">
Көркем еңбек
</t>
  </si>
  <si>
    <t>5а,5б,5в,6а,6б-5сағ</t>
  </si>
  <si>
    <t>музыка   5сағ</t>
  </si>
  <si>
    <t xml:space="preserve">түзету 7б, 9б үй/о-4сағ,        </t>
  </si>
  <si>
    <t>қазақ т-4сағ,әдеб-3сағ, матем-5сағ, жарат-2сағ, дүниет-1сағ,к.еңб-1.</t>
  </si>
  <si>
    <t xml:space="preserve">Қазақ т.-4сағ,әдеб-3сағ матем-4сағ, жарат-1сағ, дүниет-1сағ,  еңб-1,бейн-1сағ, муз-1, </t>
  </si>
  <si>
    <t>2а.фак: -2сағ,2б.фак: -2сағ
4а жаратыл-2сағ,  дүниет-1сағ, к.еңбек-1сағ</t>
  </si>
  <si>
    <t xml:space="preserve">қазақ т-4сағ,әдеб-3сағ, матем-5сағ, </t>
  </si>
  <si>
    <t>вариативті к.-3а,б-2сағ, 4а,б,в-3сағ, муз-3-4кл- 5сағ.</t>
  </si>
  <si>
    <t>Мектеп директоры МА:                            Абишева Н.Ж.      .</t>
  </si>
  <si>
    <t>инф 7б-1сағ, 8б-1сағ, 9а,б-2сағ, 10а,б -4сағ, 11а-2 сағ,6а-1сағ.</t>
  </si>
  <si>
    <t xml:space="preserve">Инф 2а,б-2сағ,3а-1сағ, 5а,б,в-3сағ, 6б-1сағ, 7а-1сағ,8а,б-2сағ, 9а,б-2сағ, 11а-2сағ, 10а-2сағ. </t>
  </si>
  <si>
    <t>7б үй.о-3,5сағ, 9б үй.о-0,5сағ.</t>
  </si>
  <si>
    <t xml:space="preserve">10а-3сағ, 8б-3сағ. </t>
  </si>
  <si>
    <t xml:space="preserve">5б-3сағ, 6а-3сағ, 7а-3сағ,7б-3сағ,4в -2сағ. </t>
  </si>
  <si>
    <t>5а,б,в-9сағ, 8а-3сағ,10а-3сағ.</t>
  </si>
  <si>
    <t>12.09.2001</t>
  </si>
  <si>
    <t xml:space="preserve"> Жаратыл:5б-2сағ, 9а,б-4сағ, 10а,б-4сағ,11а- фак-1сағ,10б- фак-1сағ, Үй.о-  7б-0,5, 9б-0,5,8б-үй.о-1сағ,6а,б-1сағ, 10а фак-1сағ.</t>
  </si>
  <si>
    <t xml:space="preserve">5в-3сағ,6а,б-6сағ, 10б-2сағ.
 </t>
  </si>
  <si>
    <t>2а-3сағ,2б-3сағ, 5в-3сағ,9б-2сағ,7б-2сағ.</t>
  </si>
  <si>
    <t>4в-3сағ, 10б-2сағ,11а-3сағ.</t>
  </si>
  <si>
    <t xml:space="preserve">5б-3сағ,8а-3сағ, 9а-3сағ,9б-1сағ,10а-3сағ,11а-3сағ. </t>
  </si>
  <si>
    <t>Жолмаханов Ізбасар Скендерович</t>
  </si>
  <si>
    <t>6а,б-4сағ, 7а,б-2сағ,8а,б-2сағ,9а,б-2сағ.</t>
  </si>
  <si>
    <t>5а,б,в-6сағ, 6б-2сағ, , 7б-1сағ.</t>
  </si>
  <si>
    <t xml:space="preserve">3а-2сағ, 3б-2сағ,6а-3сағ, 7б-3сағ, 9а-3сағ,11а-3сағ, </t>
  </si>
  <si>
    <t>көркем еңбек</t>
  </si>
  <si>
    <t>Шымкент
ОӨО "Маман-специалист"
оқу орталығы
2023ж</t>
  </si>
  <si>
    <t>Қызылорда
"Зейін" педагогтарды қайта даярлау ҒӘД институты
2022ж</t>
  </si>
  <si>
    <t xml:space="preserve">Жаратыл:5в-2сағ, 7а,б-4сағ, 8б-2сағ,11а- фак-1сағ 6б үй.о-0,5,9б үй.о-0,5, 8а-үй.о-2
</t>
  </si>
  <si>
    <t xml:space="preserve"> 8б-1сағ,9а,б-2сағ,5в-2сағ.</t>
  </si>
  <si>
    <t>7а-1сағ,6а-2сағ,5а,б-4сағ.</t>
  </si>
  <si>
    <t>1а-3,1б-3сағ, 7б-1сағ,8б-3сағ.</t>
  </si>
  <si>
    <t>5а-3сағ, 4а-3сағ, 6б-3,7а-3сағ,10а-3сағ,10б-1сағ.</t>
  </si>
  <si>
    <t>3а,б-6сағ, 4б-3сағ, 6а-3сағ</t>
  </si>
  <si>
    <r>
      <rPr>
        <sz val="12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Бастауыш  сыныптарда   303сағ. </t>
    </r>
    <r>
      <rPr>
        <sz val="7.5"/>
        <rFont val="Times New Roman"/>
        <family val="1"/>
        <charset val="204"/>
      </rPr>
      <t xml:space="preserve">           (180бастауыш мұғ-де+ағыл. тілі-34,5сағ. +орыс тілі-34,5сағ. +өзін-өзі тану-10сағ.        д/ ш.-30сағ-14сағАКТ )    </t>
    </r>
  </si>
  <si>
    <t xml:space="preserve">Көркем еңбек
31 сағ
</t>
  </si>
  <si>
    <t>10б-6сағ.9б үй.о-3сағ</t>
  </si>
  <si>
    <t xml:space="preserve"> 5а,б-6сағ, 10б-2сағ, 8а үй.о-2сағ,</t>
  </si>
  <si>
    <t>10а -2сағ, 9а-3ағ, 11а-2сағ,7б үй.о-1сағ</t>
  </si>
  <si>
    <t xml:space="preserve">2а-2сағ,4б-2сағ,6а-3сағ, 7а-3сағ, ,10а-2сағ,3а-2сағ.  </t>
  </si>
  <si>
    <t xml:space="preserve">2б-2сағ,7б-3сағ, 6б-3сағ, 9б-3сағ, 8б-3сағ, 11а-2сағ </t>
  </si>
  <si>
    <t>Орыс тілі
61</t>
  </si>
  <si>
    <t>Биология
28 сағ</t>
  </si>
  <si>
    <t>4б үй/о қазақ.т-2сағ, матем-1,5сағ, жарат-1сағ,танымдық сағат -1,5сағ,түзету сабағы -2сағ.</t>
  </si>
  <si>
    <t>Қазақ тілі
75сағ</t>
  </si>
  <si>
    <t>Инф 1а,б-1сағ,4а,б-2сағ, 5а,б,в-3сағ, 6а,б-2сағ, 7а,б-2сағ,үй/о-8б-1сағ,3б-1сағ,4в-1сағ.</t>
  </si>
  <si>
    <t xml:space="preserve">5в-3сағ,3б-2сағ,4а,в-4сағ,  9б үй.о-1сағ,8а-3сағ. </t>
  </si>
  <si>
    <t>Информатика
45сағ</t>
  </si>
  <si>
    <t>4а-2 сағ,3б-2сағ,  6б-3сағ, 7а-3сағ, 9а,б-6сағ.</t>
  </si>
  <si>
    <t>3а-2сағ,5а,в-6сағ, 6б-3сағ, 8б үй.о-2сағ</t>
  </si>
  <si>
    <t>96</t>
  </si>
  <si>
    <t xml:space="preserve">Ағылшын тілі
96 сағ  </t>
  </si>
  <si>
    <t>мат 8а-5сағ,9б- 5сағ, 6б-5сағ,7б-үй.о-1сағ</t>
  </si>
  <si>
    <t xml:space="preserve"> 5б-5сағ, 7б-5, 8б-5сағ, 7б-үй.о-1сағ.</t>
  </si>
  <si>
    <t>Математика  
81сағ</t>
  </si>
  <si>
    <t xml:space="preserve">  ПМ</t>
  </si>
  <si>
    <t>5б-3сағ, 10б-1сағ,8б үй/-1сағ,құқ: 9б-0,5сағ.7б үй/о-0,5 сағ.</t>
  </si>
  <si>
    <t>Құқық
Тарих
41 сағ</t>
  </si>
  <si>
    <t>48 сағ</t>
  </si>
  <si>
    <t>МАД- 24сағ</t>
  </si>
  <si>
    <t xml:space="preserve">МАД - 24сағ
</t>
  </si>
  <si>
    <t>құқық  9а,б-2сағ,10а,б-2сағ, 11а-1сағ</t>
  </si>
  <si>
    <t>17,2</t>
  </si>
  <si>
    <t>1,3</t>
  </si>
  <si>
    <t>11 ай</t>
  </si>
  <si>
    <t>Абылайхан атындағы Қазақ Халықаралық Қатынастар және Әлем Тілдері Университеті АҚ
2020ж</t>
  </si>
  <si>
    <t>6 ай</t>
  </si>
  <si>
    <t>Дене тәрбиесі
75cағ</t>
  </si>
  <si>
    <t>Кәсіпкерлік: 11а-1сағ, 10а,б-2сағ
Жаһандық қ.-5а,б,в-1,5сағ,7а,б-1сағ,8а,б-1сағ,</t>
  </si>
  <si>
    <t xml:space="preserve">Жаратыл:6а-2сағ, Геог:7а,б-4сағ, 8а-2сағ, 8б-2сағ, 11а-2сағ.
Көркем еңбек:
</t>
  </si>
  <si>
    <t>Ақтөбе 
унив.2020 ж</t>
  </si>
  <si>
    <t xml:space="preserve">                         Арал ауданы №57 Е.Көшербаев атындағы орта мектебі КММ бойынша   педагог кадрлардың жүктемесінің берілуі туралы қосымша мәлімет.    
                                                       2023-2024 оқу жылы.  Қыркүйек</t>
  </si>
  <si>
    <t>Апталық негізгі 
сағаты</t>
  </si>
  <si>
    <t>Мектеп директорының МА:                         Н. Абишева</t>
  </si>
</sst>
</file>

<file path=xl/styles.xml><?xml version="1.0" encoding="utf-8"?>
<styleSheet xmlns="http://schemas.openxmlformats.org/spreadsheetml/2006/main">
  <fonts count="32">
    <font>
      <sz val="10"/>
      <name val="Arial Cyr"/>
      <charset val="204"/>
    </font>
    <font>
      <sz val="8"/>
      <name val="Arial Cyr"/>
      <charset val="204"/>
    </font>
    <font>
      <sz val="8"/>
      <name val="KZ Arial"/>
      <family val="2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sz val="7.5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Arial Cyr"/>
      <charset val="204"/>
    </font>
    <font>
      <vertAlign val="superscript"/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7.5"/>
      <color theme="0"/>
      <name val="Times New Roman"/>
      <family val="1"/>
      <charset val="204"/>
    </font>
    <font>
      <sz val="7.5"/>
      <name val="Arial Cyr"/>
      <charset val="204"/>
    </font>
    <font>
      <sz val="7.5"/>
      <color rgb="FFFF0000"/>
      <name val="Times New Roman"/>
      <family val="1"/>
      <charset val="204"/>
    </font>
    <font>
      <sz val="7.5"/>
      <color rgb="FFFFFF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wrapText="1" shrinkToFit="1"/>
    </xf>
    <xf numFmtId="14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right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 textRotation="90"/>
    </xf>
    <xf numFmtId="49" fontId="8" fillId="0" borderId="2" xfId="0" applyNumberFormat="1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14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 shrinkToFit="1"/>
    </xf>
    <xf numFmtId="14" fontId="8" fillId="0" borderId="24" xfId="0" applyNumberFormat="1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 shrinkToFit="1"/>
    </xf>
    <xf numFmtId="14" fontId="8" fillId="0" borderId="19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14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14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4" fontId="8" fillId="0" borderId="37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 shrinkToFit="1"/>
    </xf>
    <xf numFmtId="14" fontId="8" fillId="0" borderId="34" xfId="0" applyNumberFormat="1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49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14" fontId="8" fillId="0" borderId="29" xfId="0" applyNumberFormat="1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50" xfId="0" applyFont="1" applyBorder="1" applyAlignment="1">
      <alignment vertical="center" wrapText="1" shrinkToFit="1"/>
    </xf>
    <xf numFmtId="14" fontId="8" fillId="0" borderId="50" xfId="0" applyNumberFormat="1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/>
    </xf>
    <xf numFmtId="0" fontId="8" fillId="3" borderId="51" xfId="0" applyFont="1" applyFill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8" fillId="0" borderId="5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3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49" xfId="0" applyNumberFormat="1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 shrinkToFit="1"/>
    </xf>
    <xf numFmtId="0" fontId="8" fillId="4" borderId="24" xfId="0" applyFont="1" applyFill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wrapText="1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textRotation="90"/>
    </xf>
    <xf numFmtId="49" fontId="8" fillId="4" borderId="2" xfId="0" applyNumberFormat="1" applyFont="1" applyFill="1" applyBorder="1" applyAlignment="1">
      <alignment horizontal="center" vertical="center" textRotation="90"/>
    </xf>
    <xf numFmtId="49" fontId="8" fillId="4" borderId="19" xfId="0" applyNumberFormat="1" applyFont="1" applyFill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 shrinkToFit="1"/>
    </xf>
    <xf numFmtId="0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5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50" xfId="0" applyNumberFormat="1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/>
    </xf>
    <xf numFmtId="0" fontId="8" fillId="4" borderId="5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textRotation="90"/>
    </xf>
    <xf numFmtId="0" fontId="8" fillId="4" borderId="21" xfId="0" applyFont="1" applyFill="1" applyBorder="1" applyAlignment="1">
      <alignment horizontal="center" vertical="center" textRotation="90"/>
    </xf>
    <xf numFmtId="0" fontId="8" fillId="4" borderId="56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90"/>
    </xf>
    <xf numFmtId="0" fontId="8" fillId="0" borderId="35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49" fontId="14" fillId="0" borderId="53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shrinkToFit="1"/>
    </xf>
    <xf numFmtId="14" fontId="8" fillId="2" borderId="2" xfId="0" applyNumberFormat="1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4" xfId="0" applyFont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8" fillId="0" borderId="61" xfId="0" applyNumberFormat="1" applyFont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 shrinkToFit="1"/>
    </xf>
    <xf numFmtId="14" fontId="8" fillId="0" borderId="64" xfId="0" applyNumberFormat="1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shrinkToFit="1"/>
    </xf>
    <xf numFmtId="0" fontId="8" fillId="3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64" xfId="0" applyNumberFormat="1" applyFont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4" borderId="64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 wrapText="1"/>
    </xf>
    <xf numFmtId="0" fontId="8" fillId="0" borderId="65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wrapText="1" shrinkToFit="1"/>
    </xf>
    <xf numFmtId="14" fontId="8" fillId="2" borderId="29" xfId="0" applyNumberFormat="1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8" fillId="0" borderId="5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 shrinkToFit="1"/>
    </xf>
    <xf numFmtId="14" fontId="8" fillId="0" borderId="12" xfId="0" applyNumberFormat="1" applyFont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8" fillId="0" borderId="53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3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0" fontId="25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4" borderId="55" xfId="0" applyNumberFormat="1" applyFont="1" applyFill="1" applyBorder="1" applyAlignment="1">
      <alignment horizontal="center" vertical="center" wrapText="1"/>
    </xf>
    <xf numFmtId="0" fontId="8" fillId="0" borderId="6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24" fillId="0" borderId="48" xfId="0" applyNumberFormat="1" applyFont="1" applyBorder="1" applyAlignment="1">
      <alignment horizontal="center" vertical="center" wrapText="1"/>
    </xf>
    <xf numFmtId="0" fontId="24" fillId="3" borderId="48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 shrinkToFit="1"/>
    </xf>
    <xf numFmtId="14" fontId="26" fillId="0" borderId="10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wrapText="1" shrinkToFit="1"/>
    </xf>
    <xf numFmtId="0" fontId="26" fillId="0" borderId="6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 shrinkToFit="1"/>
    </xf>
    <xf numFmtId="14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NumberFormat="1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wrapText="1" shrinkToFit="1"/>
    </xf>
    <xf numFmtId="14" fontId="26" fillId="0" borderId="2" xfId="0" applyNumberFormat="1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shrinkToFit="1"/>
    </xf>
    <xf numFmtId="0" fontId="26" fillId="3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 wrapText="1"/>
    </xf>
    <xf numFmtId="0" fontId="8" fillId="4" borderId="69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72" xfId="0" applyNumberFormat="1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 vertical="center" wrapText="1"/>
    </xf>
    <xf numFmtId="0" fontId="8" fillId="4" borderId="47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shrinkToFit="1"/>
    </xf>
    <xf numFmtId="0" fontId="8" fillId="0" borderId="73" xfId="0" applyNumberFormat="1" applyFont="1" applyBorder="1" applyAlignment="1">
      <alignment horizontal="center" vertical="center" wrapText="1"/>
    </xf>
    <xf numFmtId="0" fontId="8" fillId="4" borderId="70" xfId="0" applyNumberFormat="1" applyFont="1" applyFill="1" applyBorder="1" applyAlignment="1">
      <alignment horizontal="center" vertical="center" wrapText="1"/>
    </xf>
    <xf numFmtId="0" fontId="8" fillId="0" borderId="62" xfId="0" applyNumberFormat="1" applyFont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NumberFormat="1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 shrinkToFi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49" fontId="8" fillId="3" borderId="19" xfId="0" applyNumberFormat="1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53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24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37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58" xfId="0" applyNumberFormat="1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 shrinkToFit="1"/>
    </xf>
    <xf numFmtId="0" fontId="27" fillId="4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top" wrapText="1"/>
    </xf>
    <xf numFmtId="0" fontId="8" fillId="4" borderId="80" xfId="0" applyNumberFormat="1" applyFont="1" applyFill="1" applyBorder="1" applyAlignment="1">
      <alignment horizontal="center" vertical="center" wrapText="1"/>
    </xf>
    <xf numFmtId="0" fontId="8" fillId="0" borderId="81" xfId="0" applyNumberFormat="1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21" fillId="0" borderId="8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28" fillId="0" borderId="4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89" xfId="0" applyNumberFormat="1" applyFont="1" applyBorder="1" applyAlignment="1">
      <alignment horizontal="center" vertical="center" wrapText="1"/>
    </xf>
    <xf numFmtId="0" fontId="8" fillId="0" borderId="90" xfId="0" applyNumberFormat="1" applyFont="1" applyBorder="1" applyAlignment="1">
      <alignment horizontal="center" vertical="center" wrapText="1"/>
    </xf>
    <xf numFmtId="0" fontId="8" fillId="0" borderId="88" xfId="0" applyNumberFormat="1" applyFont="1" applyBorder="1" applyAlignment="1">
      <alignment horizontal="center" vertical="center" wrapText="1"/>
    </xf>
    <xf numFmtId="0" fontId="8" fillId="0" borderId="86" xfId="0" applyNumberFormat="1" applyFont="1" applyBorder="1" applyAlignment="1">
      <alignment horizontal="center" vertical="center" wrapText="1"/>
    </xf>
    <xf numFmtId="0" fontId="8" fillId="0" borderId="87" xfId="0" applyNumberFormat="1" applyFont="1" applyBorder="1" applyAlignment="1">
      <alignment horizontal="center" vertical="center" wrapText="1"/>
    </xf>
    <xf numFmtId="0" fontId="8" fillId="3" borderId="87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/>
    </xf>
    <xf numFmtId="49" fontId="21" fillId="0" borderId="55" xfId="0" applyNumberFormat="1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14" fillId="0" borderId="92" xfId="0" applyNumberFormat="1" applyFont="1" applyBorder="1" applyAlignment="1">
      <alignment horizontal="center" vertical="center"/>
    </xf>
    <xf numFmtId="0" fontId="14" fillId="0" borderId="76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2" xfId="0" applyFont="1" applyBorder="1" applyAlignment="1">
      <alignment horizontal="center" vertical="center" textRotation="90"/>
    </xf>
    <xf numFmtId="0" fontId="30" fillId="0" borderId="17" xfId="0" applyFont="1" applyFill="1" applyBorder="1" applyAlignment="1">
      <alignment horizontal="center" vertical="center" textRotation="90"/>
    </xf>
    <xf numFmtId="0" fontId="30" fillId="0" borderId="2" xfId="0" applyFont="1" applyFill="1" applyBorder="1" applyAlignment="1">
      <alignment horizontal="center" vertical="center" textRotation="90"/>
    </xf>
    <xf numFmtId="49" fontId="30" fillId="3" borderId="2" xfId="0" applyNumberFormat="1" applyFont="1" applyFill="1" applyBorder="1" applyAlignment="1">
      <alignment horizontal="center" vertical="center" textRotation="90"/>
    </xf>
    <xf numFmtId="0" fontId="30" fillId="0" borderId="12" xfId="0" applyFont="1" applyBorder="1" applyAlignment="1">
      <alignment horizontal="center" vertical="center" textRotation="90"/>
    </xf>
    <xf numFmtId="49" fontId="30" fillId="0" borderId="2" xfId="0" applyNumberFormat="1" applyFont="1" applyBorder="1" applyAlignment="1">
      <alignment horizontal="center" vertical="center" textRotation="90"/>
    </xf>
    <xf numFmtId="0" fontId="30" fillId="0" borderId="18" xfId="0" applyFont="1" applyBorder="1" applyAlignment="1">
      <alignment horizontal="center" vertical="center" textRotation="90"/>
    </xf>
    <xf numFmtId="0" fontId="30" fillId="0" borderId="24" xfId="0" applyFont="1" applyBorder="1" applyAlignment="1">
      <alignment horizontal="center" vertical="center" textRotation="90" wrapText="1"/>
    </xf>
    <xf numFmtId="0" fontId="30" fillId="0" borderId="24" xfId="0" applyFont="1" applyBorder="1" applyAlignment="1">
      <alignment horizontal="center" vertical="center" textRotation="90"/>
    </xf>
    <xf numFmtId="0" fontId="30" fillId="0" borderId="33" xfId="0" applyFont="1" applyFill="1" applyBorder="1" applyAlignment="1">
      <alignment horizontal="center" vertical="center" textRotation="90"/>
    </xf>
    <xf numFmtId="0" fontId="30" fillId="0" borderId="24" xfId="0" applyFont="1" applyFill="1" applyBorder="1" applyAlignment="1">
      <alignment horizontal="center" vertical="center" textRotation="90"/>
    </xf>
    <xf numFmtId="49" fontId="30" fillId="3" borderId="24" xfId="0" applyNumberFormat="1" applyFont="1" applyFill="1" applyBorder="1" applyAlignment="1">
      <alignment horizontal="center" vertical="center" textRotation="90"/>
    </xf>
    <xf numFmtId="0" fontId="30" fillId="0" borderId="26" xfId="0" applyFont="1" applyBorder="1" applyAlignment="1">
      <alignment horizontal="center" vertical="center" textRotation="90"/>
    </xf>
    <xf numFmtId="49" fontId="30" fillId="0" borderId="24" xfId="0" applyNumberFormat="1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0" fillId="0" borderId="45" xfId="0" applyNumberFormat="1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 wrapText="1" shrinkToFit="1"/>
    </xf>
    <xf numFmtId="14" fontId="30" fillId="0" borderId="37" xfId="0" applyNumberFormat="1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shrinkToFit="1"/>
    </xf>
    <xf numFmtId="0" fontId="30" fillId="0" borderId="39" xfId="0" applyFont="1" applyBorder="1" applyAlignment="1">
      <alignment vertical="center" wrapText="1"/>
    </xf>
    <xf numFmtId="0" fontId="30" fillId="0" borderId="38" xfId="0" applyNumberFormat="1" applyFont="1" applyBorder="1" applyAlignment="1">
      <alignment horizontal="center" vertical="center" wrapText="1"/>
    </xf>
    <xf numFmtId="0" fontId="30" fillId="0" borderId="39" xfId="0" applyNumberFormat="1" applyFont="1" applyBorder="1" applyAlignment="1">
      <alignment horizontal="center" vertical="center" wrapText="1"/>
    </xf>
    <xf numFmtId="0" fontId="30" fillId="0" borderId="48" xfId="0" applyNumberFormat="1" applyFont="1" applyBorder="1" applyAlignment="1">
      <alignment horizontal="center" vertical="center" wrapText="1"/>
    </xf>
    <xf numFmtId="0" fontId="30" fillId="3" borderId="48" xfId="0" applyNumberFormat="1" applyFont="1" applyFill="1" applyBorder="1" applyAlignment="1">
      <alignment horizontal="center" vertical="center" wrapText="1"/>
    </xf>
    <xf numFmtId="0" fontId="30" fillId="0" borderId="84" xfId="0" applyNumberFormat="1" applyFont="1" applyBorder="1" applyAlignment="1">
      <alignment horizontal="center" vertical="center" wrapText="1"/>
    </xf>
    <xf numFmtId="0" fontId="30" fillId="0" borderId="6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 wrapText="1"/>
    </xf>
    <xf numFmtId="0" fontId="30" fillId="0" borderId="50" xfId="0" applyNumberFormat="1" applyFont="1" applyBorder="1" applyAlignment="1">
      <alignment horizontal="center" vertical="center" wrapText="1"/>
    </xf>
    <xf numFmtId="0" fontId="30" fillId="0" borderId="49" xfId="0" applyNumberFormat="1" applyFont="1" applyBorder="1" applyAlignment="1">
      <alignment horizontal="center" vertical="center" wrapText="1"/>
    </xf>
    <xf numFmtId="0" fontId="30" fillId="4" borderId="49" xfId="0" applyNumberFormat="1" applyFont="1" applyFill="1" applyBorder="1" applyAlignment="1">
      <alignment horizontal="center" vertical="center" wrapText="1"/>
    </xf>
    <xf numFmtId="0" fontId="30" fillId="3" borderId="49" xfId="0" applyNumberFormat="1" applyFont="1" applyFill="1" applyBorder="1" applyAlignment="1">
      <alignment horizontal="center" vertical="center" wrapText="1"/>
    </xf>
    <xf numFmtId="0" fontId="30" fillId="4" borderId="50" xfId="0" applyNumberFormat="1" applyFont="1" applyFill="1" applyBorder="1" applyAlignment="1">
      <alignment horizontal="center" vertical="center" wrapText="1"/>
    </xf>
    <xf numFmtId="0" fontId="30" fillId="0" borderId="54" xfId="0" applyNumberFormat="1" applyFont="1" applyBorder="1" applyAlignment="1">
      <alignment horizontal="center" vertical="center" wrapText="1"/>
    </xf>
    <xf numFmtId="0" fontId="30" fillId="0" borderId="51" xfId="0" applyNumberFormat="1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9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40" xfId="0" applyFont="1" applyBorder="1" applyAlignment="1">
      <alignment vertical="center" wrapText="1" shrinkToFit="1"/>
    </xf>
    <xf numFmtId="14" fontId="30" fillId="0" borderId="40" xfId="0" applyNumberFormat="1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3" borderId="60" xfId="0" applyFont="1" applyFill="1" applyBorder="1" applyAlignment="1">
      <alignment horizontal="left" vertical="top" wrapText="1"/>
    </xf>
    <xf numFmtId="0" fontId="30" fillId="0" borderId="70" xfId="0" applyFont="1" applyBorder="1" applyAlignment="1">
      <alignment horizontal="center" vertical="center" wrapText="1"/>
    </xf>
    <xf numFmtId="49" fontId="30" fillId="0" borderId="47" xfId="0" applyNumberFormat="1" applyFont="1" applyBorder="1" applyAlignment="1">
      <alignment horizontal="center" vertical="center" wrapText="1"/>
    </xf>
    <xf numFmtId="0" fontId="30" fillId="0" borderId="47" xfId="0" applyNumberFormat="1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 shrinkToFit="1"/>
    </xf>
    <xf numFmtId="0" fontId="30" fillId="0" borderId="4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 wrapText="1"/>
    </xf>
    <xf numFmtId="0" fontId="30" fillId="0" borderId="53" xfId="0" applyNumberFormat="1" applyFont="1" applyBorder="1" applyAlignment="1">
      <alignment horizontal="center" vertical="center" wrapText="1"/>
    </xf>
    <xf numFmtId="0" fontId="30" fillId="0" borderId="56" xfId="0" applyNumberFormat="1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 shrinkToFit="1"/>
    </xf>
    <xf numFmtId="0" fontId="30" fillId="0" borderId="56" xfId="0" applyFont="1" applyBorder="1" applyAlignment="1">
      <alignment horizontal="center" vertical="center" shrinkToFit="1"/>
    </xf>
    <xf numFmtId="0" fontId="30" fillId="0" borderId="54" xfId="0" applyFont="1" applyBorder="1" applyAlignment="1">
      <alignment horizontal="center" vertical="center" shrinkToFit="1"/>
    </xf>
    <xf numFmtId="0" fontId="30" fillId="0" borderId="50" xfId="0" applyFont="1" applyBorder="1" applyAlignment="1">
      <alignment horizontal="center" vertical="center" shrinkToFit="1"/>
    </xf>
    <xf numFmtId="0" fontId="30" fillId="4" borderId="53" xfId="0" applyNumberFormat="1" applyFont="1" applyFill="1" applyBorder="1" applyAlignment="1">
      <alignment horizontal="center" vertical="center" wrapText="1"/>
    </xf>
    <xf numFmtId="0" fontId="30" fillId="3" borderId="53" xfId="0" applyNumberFormat="1" applyFont="1" applyFill="1" applyBorder="1" applyAlignment="1">
      <alignment horizontal="center" vertical="center" wrapText="1"/>
    </xf>
    <xf numFmtId="0" fontId="30" fillId="4" borderId="56" xfId="0" applyNumberFormat="1" applyFont="1" applyFill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center" vertical="center" wrapText="1"/>
    </xf>
    <xf numFmtId="49" fontId="30" fillId="0" borderId="30" xfId="0" applyNumberFormat="1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 shrinkToFit="1"/>
    </xf>
    <xf numFmtId="14" fontId="8" fillId="0" borderId="53" xfId="0" applyNumberFormat="1" applyFont="1" applyBorder="1" applyAlignment="1">
      <alignment horizontal="center" vertical="center" shrinkToFit="1"/>
    </xf>
    <xf numFmtId="0" fontId="8" fillId="3" borderId="53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0" fillId="0" borderId="26" xfId="0" applyNumberFormat="1" applyFont="1" applyBorder="1" applyAlignment="1">
      <alignment horizontal="center" vertical="center" wrapText="1"/>
    </xf>
    <xf numFmtId="0" fontId="30" fillId="0" borderId="58" xfId="0" applyNumberFormat="1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 shrinkToFit="1"/>
    </xf>
    <xf numFmtId="0" fontId="30" fillId="4" borderId="48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30" fillId="0" borderId="55" xfId="0" applyNumberFormat="1" applyFont="1" applyBorder="1" applyAlignment="1">
      <alignment horizontal="center" vertical="center" wrapText="1"/>
    </xf>
    <xf numFmtId="0" fontId="30" fillId="0" borderId="89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21" fillId="0" borderId="53" xfId="0" applyNumberFormat="1" applyFont="1" applyBorder="1" applyAlignment="1">
      <alignment horizontal="center" vertical="center" wrapText="1"/>
    </xf>
    <xf numFmtId="49" fontId="21" fillId="0" borderId="53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49" fontId="21" fillId="2" borderId="56" xfId="0" applyNumberFormat="1" applyFont="1" applyFill="1" applyBorder="1" applyAlignment="1">
      <alignment horizontal="center" vertical="center" wrapText="1"/>
    </xf>
    <xf numFmtId="49" fontId="21" fillId="2" borderId="53" xfId="0" applyNumberFormat="1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90"/>
    </xf>
    <xf numFmtId="0" fontId="26" fillId="0" borderId="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26" fillId="0" borderId="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49" fontId="21" fillId="0" borderId="56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textRotation="90" wrapText="1"/>
    </xf>
    <xf numFmtId="0" fontId="30" fillId="0" borderId="3" xfId="0" applyFont="1" applyBorder="1" applyAlignment="1">
      <alignment horizontal="center" vertical="center" textRotation="90"/>
    </xf>
    <xf numFmtId="0" fontId="30" fillId="0" borderId="3" xfId="0" applyFont="1" applyBorder="1" applyAlignment="1">
      <alignment horizontal="center" vertical="center" textRotation="90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21" fillId="4" borderId="5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49" fontId="21" fillId="4" borderId="16" xfId="0" applyNumberFormat="1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21" fillId="4" borderId="72" xfId="0" applyNumberFormat="1" applyFont="1" applyFill="1" applyBorder="1" applyAlignment="1">
      <alignment horizontal="center" vertical="center" wrapText="1"/>
    </xf>
    <xf numFmtId="49" fontId="21" fillId="4" borderId="47" xfId="0" applyNumberFormat="1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14" fillId="2" borderId="79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21" fillId="4" borderId="4" xfId="0" applyNumberFormat="1" applyFont="1" applyFill="1" applyBorder="1" applyAlignment="1">
      <alignment horizontal="center" vertical="center" wrapText="1"/>
    </xf>
    <xf numFmtId="0" fontId="21" fillId="4" borderId="79" xfId="0" applyNumberFormat="1" applyFont="1" applyFill="1" applyBorder="1" applyAlignment="1">
      <alignment horizontal="center" vertical="center" wrapText="1"/>
    </xf>
    <xf numFmtId="0" fontId="21" fillId="0" borderId="55" xfId="0" applyNumberFormat="1" applyFont="1" applyBorder="1" applyAlignment="1">
      <alignment horizontal="center" vertical="center" wrapText="1"/>
    </xf>
    <xf numFmtId="0" fontId="21" fillId="0" borderId="56" xfId="0" applyNumberFormat="1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textRotation="90"/>
    </xf>
    <xf numFmtId="0" fontId="30" fillId="0" borderId="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center" vertical="center" textRotation="90" wrapText="1"/>
    </xf>
    <xf numFmtId="0" fontId="30" fillId="0" borderId="47" xfId="0" applyFont="1" applyBorder="1" applyAlignment="1">
      <alignment horizontal="center" vertical="center" textRotation="90" wrapText="1"/>
    </xf>
    <xf numFmtId="0" fontId="30" fillId="0" borderId="48" xfId="0" applyFont="1" applyBorder="1" applyAlignment="1">
      <alignment horizontal="center" vertical="center" textRotation="90" wrapText="1"/>
    </xf>
    <xf numFmtId="0" fontId="30" fillId="0" borderId="40" xfId="0" applyFont="1" applyBorder="1" applyAlignment="1">
      <alignment horizontal="center" vertical="center" textRotation="90" wrapText="1"/>
    </xf>
    <xf numFmtId="0" fontId="30" fillId="0" borderId="41" xfId="0" applyFont="1" applyBorder="1" applyAlignment="1">
      <alignment horizontal="center" vertical="center" textRotation="90" wrapText="1"/>
    </xf>
    <xf numFmtId="0" fontId="30" fillId="0" borderId="20" xfId="0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textRotation="90"/>
    </xf>
    <xf numFmtId="0" fontId="30" fillId="0" borderId="36" xfId="0" applyFont="1" applyBorder="1" applyAlignment="1">
      <alignment horizontal="center" vertical="center" textRotation="90"/>
    </xf>
    <xf numFmtId="0" fontId="30" fillId="0" borderId="60" xfId="0" applyFont="1" applyBorder="1" applyAlignment="1">
      <alignment horizontal="center" vertical="center" textRotation="90" wrapText="1"/>
    </xf>
    <xf numFmtId="0" fontId="30" fillId="0" borderId="39" xfId="0" applyFont="1" applyBorder="1" applyAlignment="1">
      <alignment horizontal="center" vertical="center" textRotation="90" wrapText="1"/>
    </xf>
    <xf numFmtId="0" fontId="30" fillId="0" borderId="22" xfId="0" applyFont="1" applyBorder="1" applyAlignment="1">
      <alignment horizontal="center" vertical="center" textRotation="90" wrapText="1"/>
    </xf>
    <xf numFmtId="0" fontId="30" fillId="0" borderId="83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 textRotation="90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textRotation="90" wrapText="1"/>
    </xf>
    <xf numFmtId="0" fontId="30" fillId="0" borderId="40" xfId="0" applyFont="1" applyBorder="1" applyAlignment="1">
      <alignment horizontal="center" vertical="center" textRotation="90"/>
    </xf>
    <xf numFmtId="0" fontId="30" fillId="0" borderId="27" xfId="0" applyFont="1" applyBorder="1" applyAlignment="1">
      <alignment horizontal="center" vertical="center" textRotation="90"/>
    </xf>
    <xf numFmtId="0" fontId="30" fillId="0" borderId="38" xfId="0" applyFont="1" applyBorder="1" applyAlignment="1">
      <alignment horizontal="center" vertical="center" textRotation="90"/>
    </xf>
    <xf numFmtId="0" fontId="30" fillId="0" borderId="60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textRotation="90" wrapText="1"/>
    </xf>
    <xf numFmtId="0" fontId="30" fillId="0" borderId="84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textRotation="90" wrapText="1"/>
    </xf>
    <xf numFmtId="0" fontId="30" fillId="0" borderId="31" xfId="0" applyFont="1" applyBorder="1" applyAlignment="1">
      <alignment horizontal="center" vertical="center" textRotation="90"/>
    </xf>
    <xf numFmtId="0" fontId="30" fillId="0" borderId="69" xfId="0" applyFont="1" applyBorder="1" applyAlignment="1">
      <alignment horizontal="center" vertical="center" textRotation="90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opLeftCell="A58" workbookViewId="0">
      <selection activeCell="J61" sqref="J61"/>
    </sheetView>
  </sheetViews>
  <sheetFormatPr defaultRowHeight="11.25"/>
  <cols>
    <col min="1" max="1" width="2.85546875" style="2" customWidth="1"/>
    <col min="2" max="2" width="13.140625" style="2" customWidth="1"/>
    <col min="3" max="3" width="8.7109375" style="2" customWidth="1"/>
    <col min="4" max="4" width="13.7109375" style="2" customWidth="1"/>
    <col min="5" max="5" width="10.28515625" style="2" customWidth="1"/>
    <col min="6" max="6" width="3.7109375" style="2" customWidth="1"/>
    <col min="7" max="7" width="2.42578125" style="2" customWidth="1"/>
    <col min="8" max="8" width="3.5703125" style="2" customWidth="1"/>
    <col min="9" max="9" width="4.28515625" style="2" customWidth="1"/>
    <col min="10" max="10" width="27.28515625" style="1" customWidth="1"/>
    <col min="11" max="11" width="9.140625" style="1"/>
    <col min="12" max="12" width="3.7109375" style="1" customWidth="1"/>
    <col min="13" max="13" width="3.85546875" style="1" customWidth="1"/>
    <col min="14" max="14" width="3.28515625" style="1" customWidth="1"/>
    <col min="15" max="19" width="3.28515625" style="2" customWidth="1"/>
    <col min="20" max="23" width="3.28515625" style="1" customWidth="1"/>
    <col min="24" max="25" width="3.28515625" style="2" customWidth="1"/>
    <col min="26" max="27" width="9.140625" style="2"/>
    <col min="28" max="28" width="8.42578125" style="2" customWidth="1"/>
    <col min="29" max="16384" width="9.140625" style="2"/>
  </cols>
  <sheetData>
    <row r="1" spans="1:25" ht="34.5" customHeight="1">
      <c r="A1" s="869" t="s">
        <v>167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</row>
    <row r="2" spans="1:25" ht="90.75" hidden="1" customHeight="1"/>
    <row r="3" spans="1:25" ht="24.75" customHeight="1">
      <c r="A3" s="870" t="s">
        <v>31</v>
      </c>
      <c r="B3" s="870" t="s">
        <v>32</v>
      </c>
      <c r="C3" s="845" t="s">
        <v>132</v>
      </c>
      <c r="D3" s="845" t="s">
        <v>76</v>
      </c>
      <c r="E3" s="845" t="s">
        <v>131</v>
      </c>
      <c r="F3" s="867" t="s">
        <v>51</v>
      </c>
      <c r="G3" s="867" t="s">
        <v>33</v>
      </c>
      <c r="H3" s="863" t="s">
        <v>262</v>
      </c>
      <c r="I3" s="864"/>
      <c r="J3" s="845" t="s">
        <v>146</v>
      </c>
      <c r="K3" s="867" t="s">
        <v>147</v>
      </c>
      <c r="L3" s="867" t="s">
        <v>148</v>
      </c>
      <c r="M3" s="867" t="s">
        <v>212</v>
      </c>
      <c r="N3" s="848" t="s">
        <v>149</v>
      </c>
      <c r="O3" s="875"/>
      <c r="P3" s="875"/>
      <c r="Q3" s="875"/>
      <c r="R3" s="875"/>
      <c r="S3" s="849"/>
      <c r="T3" s="872" t="s">
        <v>152</v>
      </c>
      <c r="U3" s="873"/>
      <c r="V3" s="874"/>
      <c r="W3" s="872" t="s">
        <v>153</v>
      </c>
      <c r="X3" s="873"/>
      <c r="Y3" s="849"/>
    </row>
    <row r="4" spans="1:25" s="1" customFormat="1" ht="32.25" customHeight="1">
      <c r="A4" s="871"/>
      <c r="B4" s="871"/>
      <c r="C4" s="846"/>
      <c r="D4" s="846"/>
      <c r="E4" s="871"/>
      <c r="F4" s="868"/>
      <c r="G4" s="868"/>
      <c r="H4" s="865"/>
      <c r="I4" s="866"/>
      <c r="J4" s="846"/>
      <c r="K4" s="868"/>
      <c r="L4" s="868"/>
      <c r="M4" s="868"/>
      <c r="N4" s="23" t="s">
        <v>150</v>
      </c>
      <c r="O4" s="23" t="s">
        <v>151</v>
      </c>
      <c r="P4" s="37" t="s">
        <v>264</v>
      </c>
      <c r="Q4" s="37" t="s">
        <v>151</v>
      </c>
      <c r="R4" s="37" t="s">
        <v>265</v>
      </c>
      <c r="S4" s="37" t="s">
        <v>151</v>
      </c>
      <c r="T4" s="37" t="s">
        <v>150</v>
      </c>
      <c r="U4" s="37" t="s">
        <v>264</v>
      </c>
      <c r="V4" s="59" t="s">
        <v>267</v>
      </c>
      <c r="W4" s="37" t="s">
        <v>150</v>
      </c>
      <c r="X4" s="37" t="s">
        <v>264</v>
      </c>
      <c r="Y4" s="37" t="s">
        <v>266</v>
      </c>
    </row>
    <row r="5" spans="1:25" ht="31.5" customHeight="1">
      <c r="A5" s="5">
        <v>1</v>
      </c>
      <c r="B5" s="11" t="s">
        <v>261</v>
      </c>
      <c r="C5" s="7">
        <v>25263</v>
      </c>
      <c r="D5" s="4" t="s">
        <v>80</v>
      </c>
      <c r="E5" s="4" t="s">
        <v>47</v>
      </c>
      <c r="F5" s="5">
        <v>20</v>
      </c>
      <c r="G5" s="5" t="s">
        <v>168</v>
      </c>
      <c r="H5" s="848" t="s">
        <v>82</v>
      </c>
      <c r="I5" s="849"/>
      <c r="J5" s="4" t="s">
        <v>282</v>
      </c>
      <c r="K5" s="845" t="s">
        <v>244</v>
      </c>
      <c r="L5" s="4">
        <v>7</v>
      </c>
      <c r="M5" s="4"/>
      <c r="N5" s="4">
        <v>2</v>
      </c>
      <c r="O5" s="9"/>
      <c r="P5" s="10">
        <v>3</v>
      </c>
      <c r="Q5" s="10"/>
      <c r="R5" s="10">
        <v>2</v>
      </c>
      <c r="S5" s="9"/>
      <c r="T5" s="4"/>
      <c r="U5" s="10"/>
      <c r="V5" s="10"/>
      <c r="W5" s="10"/>
      <c r="X5" s="8"/>
      <c r="Y5" s="8"/>
    </row>
    <row r="6" spans="1:25" ht="39.75" customHeight="1">
      <c r="A6" s="5">
        <v>2</v>
      </c>
      <c r="B6" s="11" t="s">
        <v>121</v>
      </c>
      <c r="C6" s="7">
        <v>26667</v>
      </c>
      <c r="D6" s="4" t="s">
        <v>81</v>
      </c>
      <c r="E6" s="3" t="s">
        <v>47</v>
      </c>
      <c r="F6" s="5">
        <v>20</v>
      </c>
      <c r="G6" s="5">
        <v>2</v>
      </c>
      <c r="H6" s="852" t="s">
        <v>283</v>
      </c>
      <c r="I6" s="853"/>
      <c r="J6" s="4" t="s">
        <v>202</v>
      </c>
      <c r="K6" s="847"/>
      <c r="L6" s="4">
        <v>7</v>
      </c>
      <c r="M6" s="4"/>
      <c r="N6" s="4"/>
      <c r="O6" s="9"/>
      <c r="P6" s="10">
        <v>3</v>
      </c>
      <c r="Q6" s="10">
        <v>2</v>
      </c>
      <c r="R6" s="10"/>
      <c r="S6" s="9">
        <v>1</v>
      </c>
      <c r="T6" s="4"/>
      <c r="U6" s="10"/>
      <c r="V6" s="10"/>
      <c r="W6" s="10"/>
      <c r="X6" s="9"/>
      <c r="Y6" s="9"/>
    </row>
    <row r="7" spans="1:25" ht="33.75" customHeight="1">
      <c r="A7" s="5">
        <v>3</v>
      </c>
      <c r="B7" s="11" t="s">
        <v>122</v>
      </c>
      <c r="C7" s="7">
        <v>20893</v>
      </c>
      <c r="D7" s="4" t="s">
        <v>93</v>
      </c>
      <c r="E7" s="3" t="s">
        <v>47</v>
      </c>
      <c r="F7" s="5">
        <v>34</v>
      </c>
      <c r="G7" s="5">
        <v>1</v>
      </c>
      <c r="H7" s="852" t="s">
        <v>43</v>
      </c>
      <c r="I7" s="853"/>
      <c r="J7" s="4" t="s">
        <v>213</v>
      </c>
      <c r="K7" s="847"/>
      <c r="L7" s="4">
        <v>18</v>
      </c>
      <c r="M7" s="4"/>
      <c r="N7" s="4"/>
      <c r="O7" s="9"/>
      <c r="P7" s="10">
        <v>15</v>
      </c>
      <c r="Q7" s="10"/>
      <c r="R7" s="10">
        <v>2</v>
      </c>
      <c r="S7" s="8"/>
      <c r="T7" s="3"/>
      <c r="U7" s="10"/>
      <c r="V7" s="10"/>
      <c r="W7" s="10"/>
      <c r="X7" s="9"/>
      <c r="Y7" s="9">
        <v>1</v>
      </c>
    </row>
    <row r="8" spans="1:25" ht="35.25" customHeight="1">
      <c r="A8" s="5">
        <v>4</v>
      </c>
      <c r="B8" s="11" t="s">
        <v>14</v>
      </c>
      <c r="C8" s="7">
        <v>28249</v>
      </c>
      <c r="D8" s="4" t="s">
        <v>137</v>
      </c>
      <c r="E8" s="4" t="s">
        <v>47</v>
      </c>
      <c r="F8" s="5">
        <v>13</v>
      </c>
      <c r="G8" s="5"/>
      <c r="H8" s="848" t="s">
        <v>169</v>
      </c>
      <c r="I8" s="849"/>
      <c r="J8" s="4" t="s">
        <v>180</v>
      </c>
      <c r="K8" s="847"/>
      <c r="L8" s="4">
        <v>11</v>
      </c>
      <c r="M8" s="4"/>
      <c r="N8" s="4">
        <v>10</v>
      </c>
      <c r="O8" s="9"/>
      <c r="P8" s="10"/>
      <c r="Q8" s="10"/>
      <c r="R8" s="10"/>
      <c r="S8" s="9"/>
      <c r="T8" s="4"/>
      <c r="U8" s="5"/>
      <c r="V8" s="5"/>
      <c r="W8" s="5">
        <v>1</v>
      </c>
      <c r="X8" s="8"/>
      <c r="Y8" s="8"/>
    </row>
    <row r="9" spans="1:25" ht="32.25" customHeight="1">
      <c r="A9" s="5">
        <v>5</v>
      </c>
      <c r="B9" s="11" t="s">
        <v>159</v>
      </c>
      <c r="C9" s="7">
        <v>32562</v>
      </c>
      <c r="D9" s="4" t="s">
        <v>75</v>
      </c>
      <c r="E9" s="4" t="s">
        <v>47</v>
      </c>
      <c r="F9" s="5">
        <v>2</v>
      </c>
      <c r="G9" s="5"/>
      <c r="H9" s="848" t="s">
        <v>170</v>
      </c>
      <c r="I9" s="849"/>
      <c r="J9" s="4" t="s">
        <v>181</v>
      </c>
      <c r="K9" s="847"/>
      <c r="L9" s="4">
        <v>9</v>
      </c>
      <c r="M9" s="4"/>
      <c r="N9" s="4">
        <v>2</v>
      </c>
      <c r="O9" s="9">
        <v>2</v>
      </c>
      <c r="P9" s="10"/>
      <c r="Q9" s="10">
        <v>5</v>
      </c>
      <c r="R9" s="10"/>
      <c r="S9" s="9"/>
      <c r="T9" s="4"/>
      <c r="U9" s="5"/>
      <c r="V9" s="5"/>
      <c r="W9" s="5"/>
      <c r="X9" s="8"/>
      <c r="Y9" s="8"/>
    </row>
    <row r="10" spans="1:25" ht="34.5" customHeight="1">
      <c r="A10" s="5">
        <v>6</v>
      </c>
      <c r="B10" s="11" t="s">
        <v>142</v>
      </c>
      <c r="C10" s="7">
        <v>29386</v>
      </c>
      <c r="D10" s="4" t="s">
        <v>75</v>
      </c>
      <c r="E10" s="4" t="s">
        <v>47</v>
      </c>
      <c r="F10" s="5">
        <v>2</v>
      </c>
      <c r="G10" s="5"/>
      <c r="H10" s="852" t="s">
        <v>171</v>
      </c>
      <c r="I10" s="853"/>
      <c r="J10" s="4" t="s">
        <v>214</v>
      </c>
      <c r="K10" s="847"/>
      <c r="L10" s="4">
        <v>12</v>
      </c>
      <c r="M10" s="4"/>
      <c r="N10" s="4"/>
      <c r="O10" s="9">
        <v>2</v>
      </c>
      <c r="P10" s="10"/>
      <c r="Q10" s="10">
        <v>10</v>
      </c>
      <c r="R10" s="10"/>
      <c r="S10" s="9"/>
      <c r="T10" s="4"/>
      <c r="U10" s="5"/>
      <c r="V10" s="5"/>
      <c r="W10" s="5"/>
      <c r="X10" s="8"/>
      <c r="Y10" s="8"/>
    </row>
    <row r="11" spans="1:25" ht="33" customHeight="1">
      <c r="A11" s="5">
        <v>7</v>
      </c>
      <c r="B11" s="11" t="s">
        <v>127</v>
      </c>
      <c r="C11" s="7">
        <v>31533</v>
      </c>
      <c r="D11" s="4" t="s">
        <v>157</v>
      </c>
      <c r="E11" s="3" t="s">
        <v>38</v>
      </c>
      <c r="F11" s="5">
        <v>4</v>
      </c>
      <c r="G11" s="5"/>
      <c r="H11" s="848" t="s">
        <v>79</v>
      </c>
      <c r="I11" s="849"/>
      <c r="J11" s="4" t="s">
        <v>201</v>
      </c>
      <c r="K11" s="846"/>
      <c r="L11" s="48">
        <v>9</v>
      </c>
      <c r="M11" s="48"/>
      <c r="N11" s="49">
        <v>6</v>
      </c>
      <c r="O11" s="44"/>
      <c r="P11" s="47">
        <v>2</v>
      </c>
      <c r="Q11" s="47"/>
      <c r="R11" s="47"/>
      <c r="S11" s="44"/>
      <c r="T11" s="49"/>
      <c r="U11" s="47"/>
      <c r="V11" s="47"/>
      <c r="W11" s="47"/>
      <c r="X11" s="44"/>
      <c r="Y11" s="44">
        <v>1</v>
      </c>
    </row>
    <row r="12" spans="1:25" ht="33" customHeight="1">
      <c r="A12" s="5">
        <v>8</v>
      </c>
      <c r="B12" s="11" t="s">
        <v>19</v>
      </c>
      <c r="C12" s="7">
        <v>24440</v>
      </c>
      <c r="D12" s="4" t="s">
        <v>83</v>
      </c>
      <c r="E12" s="4" t="s">
        <v>5</v>
      </c>
      <c r="F12" s="5">
        <v>27</v>
      </c>
      <c r="G12" s="5">
        <v>1</v>
      </c>
      <c r="H12" s="848" t="s">
        <v>215</v>
      </c>
      <c r="I12" s="849"/>
      <c r="J12" s="4" t="s">
        <v>216</v>
      </c>
      <c r="K12" s="845" t="s">
        <v>245</v>
      </c>
      <c r="L12" s="4">
        <v>5</v>
      </c>
      <c r="M12" s="4"/>
      <c r="N12" s="4"/>
      <c r="O12" s="9"/>
      <c r="P12" s="10">
        <v>5</v>
      </c>
      <c r="Q12" s="10"/>
      <c r="R12" s="10"/>
      <c r="S12" s="8"/>
      <c r="T12" s="3"/>
      <c r="U12" s="10"/>
      <c r="V12" s="10"/>
      <c r="W12" s="10"/>
      <c r="X12" s="8"/>
      <c r="Y12" s="8"/>
    </row>
    <row r="13" spans="1:25" ht="30.75" customHeight="1">
      <c r="A13" s="5">
        <v>9</v>
      </c>
      <c r="B13" s="11" t="s">
        <v>15</v>
      </c>
      <c r="C13" s="7">
        <v>23626</v>
      </c>
      <c r="D13" s="4" t="s">
        <v>84</v>
      </c>
      <c r="E13" s="4" t="s">
        <v>6</v>
      </c>
      <c r="F13" s="5">
        <v>29</v>
      </c>
      <c r="G13" s="5">
        <v>1</v>
      </c>
      <c r="H13" s="852" t="s">
        <v>71</v>
      </c>
      <c r="I13" s="853"/>
      <c r="J13" s="4" t="s">
        <v>217</v>
      </c>
      <c r="K13" s="847"/>
      <c r="L13" s="4">
        <v>4</v>
      </c>
      <c r="M13" s="4"/>
      <c r="N13" s="4"/>
      <c r="O13" s="9"/>
      <c r="P13" s="10">
        <v>4</v>
      </c>
      <c r="Q13" s="10"/>
      <c r="R13" s="10"/>
      <c r="S13" s="9"/>
      <c r="T13" s="4"/>
      <c r="U13" s="10"/>
      <c r="V13" s="10"/>
      <c r="W13" s="10"/>
      <c r="X13" s="9"/>
      <c r="Y13" s="9"/>
    </row>
    <row r="14" spans="1:25" ht="36" customHeight="1">
      <c r="A14" s="5">
        <v>10</v>
      </c>
      <c r="B14" s="11" t="s">
        <v>20</v>
      </c>
      <c r="C14" s="7">
        <v>26648</v>
      </c>
      <c r="D14" s="4" t="s">
        <v>85</v>
      </c>
      <c r="E14" s="4" t="s">
        <v>6</v>
      </c>
      <c r="F14" s="5">
        <v>17</v>
      </c>
      <c r="G14" s="5">
        <v>1</v>
      </c>
      <c r="H14" s="848" t="s">
        <v>71</v>
      </c>
      <c r="I14" s="849"/>
      <c r="J14" s="4" t="s">
        <v>175</v>
      </c>
      <c r="K14" s="847"/>
      <c r="L14" s="4">
        <v>4</v>
      </c>
      <c r="M14" s="4"/>
      <c r="N14" s="4"/>
      <c r="O14" s="9"/>
      <c r="P14" s="10"/>
      <c r="Q14" s="10"/>
      <c r="R14" s="10">
        <v>3</v>
      </c>
      <c r="S14" s="8"/>
      <c r="T14" s="3"/>
      <c r="U14" s="10"/>
      <c r="V14" s="10">
        <v>1</v>
      </c>
      <c r="W14" s="10"/>
      <c r="X14" s="9"/>
      <c r="Y14" s="9"/>
    </row>
    <row r="15" spans="1:25" ht="43.5" customHeight="1">
      <c r="A15" s="5">
        <v>11</v>
      </c>
      <c r="B15" s="11" t="s">
        <v>160</v>
      </c>
      <c r="C15" s="7">
        <v>30786</v>
      </c>
      <c r="D15" s="10" t="s">
        <v>0</v>
      </c>
      <c r="E15" s="4" t="s">
        <v>6</v>
      </c>
      <c r="F15" s="3">
        <v>3</v>
      </c>
      <c r="G15" s="3"/>
      <c r="H15" s="848" t="s">
        <v>169</v>
      </c>
      <c r="I15" s="849"/>
      <c r="J15" s="4" t="s">
        <v>176</v>
      </c>
      <c r="K15" s="847"/>
      <c r="L15" s="4">
        <v>11</v>
      </c>
      <c r="M15" s="4"/>
      <c r="N15" s="15"/>
      <c r="O15" s="15"/>
      <c r="P15" s="10">
        <v>11</v>
      </c>
      <c r="Q15" s="10"/>
      <c r="R15" s="10"/>
      <c r="S15" s="8"/>
      <c r="T15" s="3"/>
      <c r="U15" s="4"/>
      <c r="V15" s="4"/>
      <c r="W15" s="4"/>
      <c r="X15" s="8"/>
      <c r="Y15" s="8"/>
    </row>
    <row r="16" spans="1:25" ht="33" customHeight="1">
      <c r="A16" s="5">
        <v>12</v>
      </c>
      <c r="B16" s="11" t="s">
        <v>16</v>
      </c>
      <c r="C16" s="7">
        <v>31648</v>
      </c>
      <c r="D16" s="4" t="s">
        <v>133</v>
      </c>
      <c r="E16" s="4" t="s">
        <v>6</v>
      </c>
      <c r="F16" s="5">
        <v>6</v>
      </c>
      <c r="G16" s="5"/>
      <c r="H16" s="852" t="s">
        <v>170</v>
      </c>
      <c r="I16" s="853"/>
      <c r="J16" s="4" t="s">
        <v>218</v>
      </c>
      <c r="K16" s="847"/>
      <c r="L16" s="4">
        <v>9</v>
      </c>
      <c r="M16" s="4"/>
      <c r="N16" s="4"/>
      <c r="O16" s="9"/>
      <c r="P16" s="10">
        <v>5</v>
      </c>
      <c r="Q16" s="10"/>
      <c r="R16" s="10">
        <v>3</v>
      </c>
      <c r="S16" s="9"/>
      <c r="T16" s="4"/>
      <c r="U16" s="5"/>
      <c r="V16" s="5">
        <v>1</v>
      </c>
      <c r="W16" s="5"/>
      <c r="X16" s="8"/>
      <c r="Y16" s="8"/>
    </row>
    <row r="17" spans="1:25" ht="23.25" customHeight="1">
      <c r="A17" s="5">
        <v>13</v>
      </c>
      <c r="B17" s="11" t="s">
        <v>145</v>
      </c>
      <c r="C17" s="7">
        <v>29962</v>
      </c>
      <c r="D17" s="4" t="s">
        <v>59</v>
      </c>
      <c r="E17" s="4" t="s">
        <v>6</v>
      </c>
      <c r="F17" s="5">
        <v>7</v>
      </c>
      <c r="G17" s="5"/>
      <c r="H17" s="852" t="s">
        <v>169</v>
      </c>
      <c r="I17" s="853"/>
      <c r="J17" s="4" t="s">
        <v>251</v>
      </c>
      <c r="K17" s="847"/>
      <c r="L17" s="4">
        <v>11</v>
      </c>
      <c r="M17" s="4"/>
      <c r="N17" s="3"/>
      <c r="O17" s="8"/>
      <c r="P17" s="10">
        <v>11</v>
      </c>
      <c r="Q17" s="10"/>
      <c r="R17" s="10"/>
      <c r="S17" s="8"/>
      <c r="T17" s="3"/>
      <c r="U17" s="5"/>
      <c r="V17" s="5"/>
      <c r="W17" s="5"/>
      <c r="X17" s="8"/>
      <c r="Y17" s="8"/>
    </row>
    <row r="18" spans="1:25" ht="33.75" customHeight="1">
      <c r="A18" s="5">
        <v>14</v>
      </c>
      <c r="B18" s="9" t="s">
        <v>144</v>
      </c>
      <c r="C18" s="18">
        <v>31048</v>
      </c>
      <c r="D18" s="4" t="s">
        <v>154</v>
      </c>
      <c r="E18" s="9" t="s">
        <v>6</v>
      </c>
      <c r="F18" s="3">
        <v>7</v>
      </c>
      <c r="G18" s="8">
        <v>2</v>
      </c>
      <c r="H18" s="848" t="s">
        <v>79</v>
      </c>
      <c r="I18" s="849"/>
      <c r="J18" s="4" t="s">
        <v>252</v>
      </c>
      <c r="K18" s="847"/>
      <c r="L18" s="4">
        <v>9</v>
      </c>
      <c r="M18" s="4"/>
      <c r="N18" s="4"/>
      <c r="O18" s="9"/>
      <c r="P18" s="9">
        <v>5</v>
      </c>
      <c r="Q18" s="9"/>
      <c r="R18" s="9"/>
      <c r="S18" s="9"/>
      <c r="T18" s="4"/>
      <c r="U18" s="4"/>
      <c r="V18" s="4"/>
      <c r="W18" s="4">
        <v>2</v>
      </c>
      <c r="X18" s="8">
        <v>2</v>
      </c>
      <c r="Y18" s="8"/>
    </row>
    <row r="19" spans="1:25" ht="31.5" customHeight="1">
      <c r="A19" s="5">
        <v>15</v>
      </c>
      <c r="B19" s="9" t="s">
        <v>92</v>
      </c>
      <c r="C19" s="18">
        <v>31844</v>
      </c>
      <c r="D19" s="4" t="s">
        <v>88</v>
      </c>
      <c r="E19" s="9" t="s">
        <v>6</v>
      </c>
      <c r="F19" s="3">
        <v>3</v>
      </c>
      <c r="G19" s="8"/>
      <c r="H19" s="872" t="s">
        <v>79</v>
      </c>
      <c r="I19" s="874"/>
      <c r="J19" s="4" t="s">
        <v>177</v>
      </c>
      <c r="K19" s="846"/>
      <c r="L19" s="4">
        <v>9</v>
      </c>
      <c r="M19" s="4"/>
      <c r="N19" s="4"/>
      <c r="O19" s="9"/>
      <c r="P19" s="9">
        <v>9</v>
      </c>
      <c r="Q19" s="9"/>
      <c r="R19" s="9"/>
      <c r="S19" s="8"/>
      <c r="T19" s="3"/>
      <c r="U19" s="4"/>
      <c r="V19" s="4"/>
      <c r="W19" s="4"/>
      <c r="X19" s="8"/>
      <c r="Y19" s="8"/>
    </row>
    <row r="20" spans="1:25" ht="44.25" customHeight="1">
      <c r="A20" s="5">
        <v>16</v>
      </c>
      <c r="B20" s="11" t="s">
        <v>11</v>
      </c>
      <c r="C20" s="7">
        <v>21953</v>
      </c>
      <c r="D20" s="4" t="s">
        <v>86</v>
      </c>
      <c r="E20" s="3" t="s">
        <v>37</v>
      </c>
      <c r="F20" s="5">
        <v>33</v>
      </c>
      <c r="G20" s="5">
        <v>1</v>
      </c>
      <c r="H20" s="848" t="s">
        <v>170</v>
      </c>
      <c r="I20" s="849"/>
      <c r="J20" s="4" t="s">
        <v>178</v>
      </c>
      <c r="K20" s="845" t="s">
        <v>273</v>
      </c>
      <c r="L20" s="4">
        <v>9</v>
      </c>
      <c r="M20" s="4"/>
      <c r="N20" s="4">
        <v>2</v>
      </c>
      <c r="O20" s="9"/>
      <c r="P20" s="5"/>
      <c r="Q20" s="5"/>
      <c r="R20" s="5"/>
      <c r="S20" s="8">
        <v>2</v>
      </c>
      <c r="T20" s="3">
        <v>2</v>
      </c>
      <c r="U20" s="10"/>
      <c r="V20" s="10"/>
      <c r="W20" s="10">
        <v>3</v>
      </c>
      <c r="X20" s="8"/>
      <c r="Y20" s="8"/>
    </row>
    <row r="21" spans="1:25" ht="31.5" customHeight="1">
      <c r="A21" s="5">
        <v>17</v>
      </c>
      <c r="B21" s="11" t="s">
        <v>65</v>
      </c>
      <c r="C21" s="7">
        <v>23549</v>
      </c>
      <c r="D21" s="4" t="s">
        <v>87</v>
      </c>
      <c r="E21" s="4" t="s">
        <v>7</v>
      </c>
      <c r="F21" s="5">
        <v>26</v>
      </c>
      <c r="G21" s="5">
        <v>1</v>
      </c>
      <c r="H21" s="848" t="s">
        <v>215</v>
      </c>
      <c r="I21" s="849"/>
      <c r="J21" s="4" t="s">
        <v>219</v>
      </c>
      <c r="K21" s="846"/>
      <c r="L21" s="4">
        <v>5</v>
      </c>
      <c r="M21" s="4"/>
      <c r="N21" s="4"/>
      <c r="O21" s="9"/>
      <c r="P21" s="5">
        <v>3</v>
      </c>
      <c r="Q21" s="5"/>
      <c r="R21" s="5">
        <v>2</v>
      </c>
      <c r="S21" s="12"/>
      <c r="T21" s="15"/>
      <c r="U21" s="10"/>
      <c r="V21" s="10"/>
      <c r="W21" s="10"/>
      <c r="X21" s="8"/>
      <c r="Y21" s="8"/>
    </row>
    <row r="22" spans="1:25" ht="33.75" customHeight="1">
      <c r="A22" s="5">
        <v>18</v>
      </c>
      <c r="B22" s="11" t="s">
        <v>69</v>
      </c>
      <c r="C22" s="7">
        <v>20813</v>
      </c>
      <c r="D22" s="4" t="s">
        <v>89</v>
      </c>
      <c r="E22" s="3" t="s">
        <v>36</v>
      </c>
      <c r="F22" s="5">
        <v>35</v>
      </c>
      <c r="G22" s="5">
        <v>2</v>
      </c>
      <c r="H22" s="852" t="s">
        <v>220</v>
      </c>
      <c r="I22" s="853"/>
      <c r="J22" s="4" t="s">
        <v>253</v>
      </c>
      <c r="K22" s="845" t="s">
        <v>246</v>
      </c>
      <c r="L22" s="4">
        <v>17</v>
      </c>
      <c r="M22" s="4"/>
      <c r="N22" s="4"/>
      <c r="O22" s="9"/>
      <c r="P22" s="10">
        <v>5</v>
      </c>
      <c r="Q22" s="10"/>
      <c r="R22" s="10">
        <v>10</v>
      </c>
      <c r="S22" s="8"/>
      <c r="T22" s="3"/>
      <c r="U22" s="10"/>
      <c r="V22" s="10">
        <v>2</v>
      </c>
      <c r="W22" s="10"/>
      <c r="X22" s="8"/>
      <c r="Y22" s="8"/>
    </row>
    <row r="23" spans="1:25" ht="35.25" customHeight="1">
      <c r="A23" s="5">
        <v>19</v>
      </c>
      <c r="B23" s="11" t="s">
        <v>21</v>
      </c>
      <c r="C23" s="7">
        <v>24324</v>
      </c>
      <c r="D23" s="4" t="s">
        <v>155</v>
      </c>
      <c r="E23" s="3" t="s">
        <v>36</v>
      </c>
      <c r="F23" s="5">
        <v>25</v>
      </c>
      <c r="G23" s="5">
        <v>2</v>
      </c>
      <c r="H23" s="852" t="s">
        <v>41</v>
      </c>
      <c r="I23" s="853"/>
      <c r="J23" s="4" t="s">
        <v>254</v>
      </c>
      <c r="K23" s="847"/>
      <c r="L23" s="4">
        <v>18</v>
      </c>
      <c r="M23" s="4"/>
      <c r="N23" s="4"/>
      <c r="O23" s="9"/>
      <c r="P23" s="10">
        <v>11</v>
      </c>
      <c r="Q23" s="10"/>
      <c r="R23" s="10">
        <v>5</v>
      </c>
      <c r="S23" s="9"/>
      <c r="T23" s="4"/>
      <c r="U23" s="10">
        <v>2</v>
      </c>
      <c r="V23" s="10"/>
      <c r="W23" s="10"/>
      <c r="X23" s="8"/>
      <c r="Y23" s="8"/>
    </row>
    <row r="24" spans="1:25" ht="33" customHeight="1">
      <c r="A24" s="5">
        <v>20</v>
      </c>
      <c r="B24" s="6" t="s">
        <v>34</v>
      </c>
      <c r="C24" s="7">
        <v>21194</v>
      </c>
      <c r="D24" s="4" t="s">
        <v>91</v>
      </c>
      <c r="E24" s="3" t="s">
        <v>36</v>
      </c>
      <c r="F24" s="5">
        <v>34</v>
      </c>
      <c r="G24" s="5">
        <v>2</v>
      </c>
      <c r="H24" s="852" t="s">
        <v>90</v>
      </c>
      <c r="I24" s="853"/>
      <c r="J24" s="4" t="s">
        <v>268</v>
      </c>
      <c r="K24" s="847"/>
      <c r="L24" s="4">
        <v>18</v>
      </c>
      <c r="M24" s="4"/>
      <c r="N24" s="3"/>
      <c r="O24" s="8"/>
      <c r="P24" s="10">
        <v>11</v>
      </c>
      <c r="Q24" s="10"/>
      <c r="R24" s="10">
        <v>5</v>
      </c>
      <c r="S24" s="9"/>
      <c r="T24" s="4"/>
      <c r="U24" s="10">
        <v>2</v>
      </c>
      <c r="V24" s="10"/>
      <c r="W24" s="10"/>
      <c r="X24" s="8"/>
      <c r="Y24" s="8"/>
    </row>
    <row r="25" spans="1:25" ht="44.25" customHeight="1">
      <c r="A25" s="5">
        <v>21</v>
      </c>
      <c r="B25" s="11" t="s">
        <v>143</v>
      </c>
      <c r="C25" s="7">
        <v>29150</v>
      </c>
      <c r="D25" s="4" t="s">
        <v>134</v>
      </c>
      <c r="E25" s="3" t="s">
        <v>36</v>
      </c>
      <c r="F25" s="5">
        <v>9</v>
      </c>
      <c r="G25" s="5">
        <v>2</v>
      </c>
      <c r="H25" s="852" t="s">
        <v>172</v>
      </c>
      <c r="I25" s="853"/>
      <c r="J25" s="4" t="s">
        <v>269</v>
      </c>
      <c r="K25" s="847"/>
      <c r="L25" s="4">
        <v>14</v>
      </c>
      <c r="M25" s="4"/>
      <c r="N25" s="4"/>
      <c r="O25" s="9"/>
      <c r="P25" s="10">
        <v>13</v>
      </c>
      <c r="Q25" s="10"/>
      <c r="R25" s="10"/>
      <c r="S25" s="8"/>
      <c r="T25" s="3"/>
      <c r="U25" s="5">
        <v>1</v>
      </c>
      <c r="V25" s="5"/>
      <c r="W25" s="5"/>
      <c r="X25" s="8"/>
      <c r="Y25" s="8"/>
    </row>
    <row r="26" spans="1:25" ht="44.25" customHeight="1">
      <c r="A26" s="5">
        <v>22</v>
      </c>
      <c r="B26" s="11" t="s">
        <v>1</v>
      </c>
      <c r="C26" s="7">
        <v>31416</v>
      </c>
      <c r="D26" s="4" t="s">
        <v>209</v>
      </c>
      <c r="E26" s="4" t="s">
        <v>211</v>
      </c>
      <c r="F26" s="5">
        <v>3</v>
      </c>
      <c r="G26" s="5"/>
      <c r="H26" s="852" t="s">
        <v>171</v>
      </c>
      <c r="I26" s="853"/>
      <c r="J26" s="4" t="s">
        <v>221</v>
      </c>
      <c r="K26" s="847"/>
      <c r="L26" s="4">
        <v>12</v>
      </c>
      <c r="M26" s="4"/>
      <c r="N26" s="4"/>
      <c r="O26" s="9"/>
      <c r="P26" s="10">
        <v>12</v>
      </c>
      <c r="Q26" s="10"/>
      <c r="R26" s="10"/>
      <c r="S26" s="8"/>
      <c r="T26" s="3"/>
      <c r="U26" s="5"/>
      <c r="V26" s="5"/>
      <c r="W26" s="5"/>
      <c r="X26" s="8"/>
      <c r="Y26" s="8"/>
    </row>
    <row r="27" spans="1:25" ht="57" customHeight="1">
      <c r="A27" s="5">
        <v>23</v>
      </c>
      <c r="B27" s="11" t="s">
        <v>17</v>
      </c>
      <c r="C27" s="7">
        <v>23280</v>
      </c>
      <c r="D27" s="4" t="s">
        <v>135</v>
      </c>
      <c r="E27" s="4" t="s">
        <v>210</v>
      </c>
      <c r="F27" s="5">
        <v>27</v>
      </c>
      <c r="G27" s="5">
        <v>1</v>
      </c>
      <c r="H27" s="852" t="s">
        <v>43</v>
      </c>
      <c r="I27" s="853"/>
      <c r="J27" s="4" t="s">
        <v>274</v>
      </c>
      <c r="K27" s="860" t="s">
        <v>165</v>
      </c>
      <c r="L27" s="4">
        <v>18</v>
      </c>
      <c r="M27" s="4"/>
      <c r="N27" s="4"/>
      <c r="O27" s="9"/>
      <c r="P27" s="9">
        <v>16</v>
      </c>
      <c r="Q27" s="9"/>
      <c r="R27" s="9">
        <v>2</v>
      </c>
      <c r="S27" s="9"/>
      <c r="T27" s="4"/>
      <c r="U27" s="10">
        <v>6</v>
      </c>
      <c r="V27" s="10"/>
      <c r="W27" s="10"/>
      <c r="X27" s="9"/>
      <c r="Y27" s="9"/>
    </row>
    <row r="28" spans="1:25" s="34" customFormat="1" ht="35.25" customHeight="1">
      <c r="A28" s="5">
        <v>24</v>
      </c>
      <c r="B28" s="28" t="s">
        <v>18</v>
      </c>
      <c r="C28" s="29">
        <v>30333</v>
      </c>
      <c r="D28" s="30" t="s">
        <v>136</v>
      </c>
      <c r="E28" s="31" t="s">
        <v>46</v>
      </c>
      <c r="F28" s="27">
        <v>8</v>
      </c>
      <c r="G28" s="27">
        <v>2</v>
      </c>
      <c r="H28" s="879" t="s">
        <v>73</v>
      </c>
      <c r="I28" s="880"/>
      <c r="J28" s="4" t="s">
        <v>179</v>
      </c>
      <c r="K28" s="860"/>
      <c r="L28" s="30">
        <v>10</v>
      </c>
      <c r="M28" s="30"/>
      <c r="N28" s="30"/>
      <c r="O28" s="32"/>
      <c r="P28" s="38">
        <v>1</v>
      </c>
      <c r="Q28" s="38">
        <v>7</v>
      </c>
      <c r="R28" s="38"/>
      <c r="S28" s="33">
        <v>2</v>
      </c>
      <c r="T28" s="50"/>
      <c r="U28" s="31"/>
      <c r="V28" s="31"/>
      <c r="W28" s="31"/>
      <c r="X28" s="33"/>
      <c r="Y28" s="33"/>
    </row>
    <row r="29" spans="1:25" ht="56.25" customHeight="1">
      <c r="A29" s="5">
        <v>25</v>
      </c>
      <c r="B29" s="11" t="s">
        <v>95</v>
      </c>
      <c r="C29" s="7">
        <v>29351</v>
      </c>
      <c r="D29" s="4" t="s">
        <v>94</v>
      </c>
      <c r="E29" s="3" t="s">
        <v>39</v>
      </c>
      <c r="F29" s="5">
        <v>11</v>
      </c>
      <c r="G29" s="5">
        <v>1</v>
      </c>
      <c r="H29" s="852" t="s">
        <v>43</v>
      </c>
      <c r="I29" s="853"/>
      <c r="J29" s="4" t="s">
        <v>182</v>
      </c>
      <c r="K29" s="845" t="s">
        <v>279</v>
      </c>
      <c r="L29" s="4">
        <v>18</v>
      </c>
      <c r="M29" s="4"/>
      <c r="N29" s="4"/>
      <c r="O29" s="9"/>
      <c r="P29" s="10">
        <v>17</v>
      </c>
      <c r="Q29" s="10"/>
      <c r="R29" s="10"/>
      <c r="S29" s="8"/>
      <c r="T29" s="3"/>
      <c r="U29" s="10"/>
      <c r="V29" s="10"/>
      <c r="W29" s="10">
        <v>1</v>
      </c>
      <c r="X29" s="8"/>
      <c r="Y29" s="8"/>
    </row>
    <row r="30" spans="1:25" ht="57.75" customHeight="1">
      <c r="A30" s="5">
        <v>26</v>
      </c>
      <c r="B30" s="11" t="s">
        <v>9</v>
      </c>
      <c r="C30" s="7">
        <v>30342</v>
      </c>
      <c r="D30" s="4" t="s">
        <v>208</v>
      </c>
      <c r="E30" s="3" t="s">
        <v>39</v>
      </c>
      <c r="F30" s="5">
        <v>9</v>
      </c>
      <c r="G30" s="5">
        <v>2</v>
      </c>
      <c r="H30" s="848" t="s">
        <v>41</v>
      </c>
      <c r="I30" s="849"/>
      <c r="J30" s="4" t="s">
        <v>183</v>
      </c>
      <c r="K30" s="847"/>
      <c r="L30" s="4">
        <v>18</v>
      </c>
      <c r="M30" s="4"/>
      <c r="N30" s="4">
        <v>2</v>
      </c>
      <c r="O30" s="9"/>
      <c r="P30" s="10">
        <v>4</v>
      </c>
      <c r="Q30" s="10">
        <v>6</v>
      </c>
      <c r="R30" s="10"/>
      <c r="S30" s="9">
        <v>4</v>
      </c>
      <c r="T30" s="4"/>
      <c r="U30" s="10"/>
      <c r="V30" s="10"/>
      <c r="W30" s="10">
        <v>2</v>
      </c>
      <c r="X30" s="8"/>
      <c r="Y30" s="8"/>
    </row>
    <row r="31" spans="1:25" ht="49.5" customHeight="1">
      <c r="A31" s="5">
        <v>27</v>
      </c>
      <c r="B31" s="11" t="s">
        <v>10</v>
      </c>
      <c r="C31" s="7">
        <v>31102</v>
      </c>
      <c r="D31" s="4" t="s">
        <v>138</v>
      </c>
      <c r="E31" s="3" t="s">
        <v>39</v>
      </c>
      <c r="F31" s="5">
        <v>7</v>
      </c>
      <c r="G31" s="5"/>
      <c r="H31" s="852" t="s">
        <v>229</v>
      </c>
      <c r="I31" s="853"/>
      <c r="J31" s="4" t="s">
        <v>275</v>
      </c>
      <c r="K31" s="846"/>
      <c r="L31" s="4">
        <v>16</v>
      </c>
      <c r="M31" s="4">
        <v>2</v>
      </c>
      <c r="N31" s="4"/>
      <c r="O31" s="9">
        <v>2</v>
      </c>
      <c r="P31" s="10"/>
      <c r="Q31" s="10">
        <v>10</v>
      </c>
      <c r="R31" s="10"/>
      <c r="S31" s="8">
        <v>2</v>
      </c>
      <c r="T31" s="3"/>
      <c r="U31" s="5"/>
      <c r="V31" s="5"/>
      <c r="W31" s="5"/>
      <c r="X31" s="8"/>
      <c r="Y31" s="8"/>
    </row>
    <row r="32" spans="1:25" ht="43.5" customHeight="1">
      <c r="A32" s="5">
        <v>28</v>
      </c>
      <c r="B32" s="11" t="s">
        <v>12</v>
      </c>
      <c r="C32" s="7">
        <v>28721</v>
      </c>
      <c r="D32" s="4" t="s">
        <v>96</v>
      </c>
      <c r="E32" s="3" t="s">
        <v>37</v>
      </c>
      <c r="F32" s="5">
        <v>6</v>
      </c>
      <c r="G32" s="5"/>
      <c r="H32" s="852" t="s">
        <v>222</v>
      </c>
      <c r="I32" s="853"/>
      <c r="J32" s="4" t="s">
        <v>223</v>
      </c>
      <c r="K32" s="845" t="s">
        <v>225</v>
      </c>
      <c r="L32" s="13" t="s">
        <v>271</v>
      </c>
      <c r="M32" s="4"/>
      <c r="N32" s="4"/>
      <c r="O32" s="9"/>
      <c r="P32" s="5">
        <v>4.5</v>
      </c>
      <c r="Q32" s="5"/>
      <c r="R32" s="5">
        <v>6</v>
      </c>
      <c r="S32" s="9"/>
      <c r="T32" s="4"/>
      <c r="U32" s="10">
        <v>2</v>
      </c>
      <c r="V32" s="10"/>
      <c r="W32" s="10"/>
      <c r="X32" s="8"/>
      <c r="Y32" s="8"/>
    </row>
    <row r="33" spans="1:25" ht="78" customHeight="1">
      <c r="A33" s="5">
        <v>29</v>
      </c>
      <c r="B33" s="11" t="s">
        <v>25</v>
      </c>
      <c r="C33" s="7">
        <v>21042</v>
      </c>
      <c r="D33" s="4" t="s">
        <v>98</v>
      </c>
      <c r="E33" s="3" t="s">
        <v>37</v>
      </c>
      <c r="F33" s="5">
        <v>34</v>
      </c>
      <c r="G33" s="5">
        <v>2</v>
      </c>
      <c r="H33" s="852" t="s">
        <v>41</v>
      </c>
      <c r="I33" s="853"/>
      <c r="J33" s="4" t="s">
        <v>224</v>
      </c>
      <c r="K33" s="846"/>
      <c r="L33" s="4">
        <v>18</v>
      </c>
      <c r="M33" s="4"/>
      <c r="N33" s="4"/>
      <c r="O33" s="9"/>
      <c r="P33" s="10">
        <v>6</v>
      </c>
      <c r="Q33" s="10"/>
      <c r="R33" s="10">
        <v>7</v>
      </c>
      <c r="S33" s="8"/>
      <c r="T33" s="3"/>
      <c r="U33" s="4">
        <v>2</v>
      </c>
      <c r="V33" s="4">
        <v>2</v>
      </c>
      <c r="W33" s="4"/>
      <c r="X33" s="8">
        <v>1</v>
      </c>
      <c r="Y33" s="8"/>
    </row>
    <row r="34" spans="1:25" ht="36.75" customHeight="1">
      <c r="A34" s="5">
        <v>30</v>
      </c>
      <c r="B34" s="11" t="s">
        <v>13</v>
      </c>
      <c r="C34" s="7">
        <v>23116</v>
      </c>
      <c r="D34" s="4" t="s">
        <v>99</v>
      </c>
      <c r="E34" s="3" t="s">
        <v>48</v>
      </c>
      <c r="F34" s="5">
        <v>28</v>
      </c>
      <c r="G34" s="5">
        <v>1</v>
      </c>
      <c r="H34" s="852" t="s">
        <v>226</v>
      </c>
      <c r="I34" s="853"/>
      <c r="J34" s="4" t="s">
        <v>227</v>
      </c>
      <c r="K34" s="4" t="s">
        <v>228</v>
      </c>
      <c r="L34" s="13" t="s">
        <v>270</v>
      </c>
      <c r="M34" s="4"/>
      <c r="N34" s="4"/>
      <c r="O34" s="9"/>
      <c r="P34" s="10">
        <v>6.5</v>
      </c>
      <c r="Q34" s="10"/>
      <c r="R34" s="10">
        <v>4</v>
      </c>
      <c r="S34" s="4">
        <v>4</v>
      </c>
      <c r="T34" s="4"/>
      <c r="U34" s="10"/>
      <c r="V34" s="10"/>
      <c r="W34" s="10"/>
      <c r="X34" s="9"/>
      <c r="Y34" s="9"/>
    </row>
    <row r="35" spans="1:25" ht="67.5" customHeight="1">
      <c r="A35" s="5">
        <v>31</v>
      </c>
      <c r="B35" s="11" t="s">
        <v>101</v>
      </c>
      <c r="C35" s="7">
        <v>32498</v>
      </c>
      <c r="D35" s="4" t="s">
        <v>100</v>
      </c>
      <c r="E35" s="3" t="s">
        <v>45</v>
      </c>
      <c r="F35" s="5">
        <v>4</v>
      </c>
      <c r="G35" s="5"/>
      <c r="H35" s="852" t="s">
        <v>73</v>
      </c>
      <c r="I35" s="853"/>
      <c r="J35" s="4" t="s">
        <v>184</v>
      </c>
      <c r="K35" s="845" t="s">
        <v>247</v>
      </c>
      <c r="L35" s="4">
        <v>10</v>
      </c>
      <c r="M35" s="4"/>
      <c r="N35" s="3"/>
      <c r="O35" s="8"/>
      <c r="P35" s="5">
        <v>3</v>
      </c>
      <c r="Q35" s="5"/>
      <c r="R35" s="5"/>
      <c r="S35" s="8"/>
      <c r="T35" s="3">
        <v>1</v>
      </c>
      <c r="U35" s="5">
        <v>1</v>
      </c>
      <c r="V35" s="5"/>
      <c r="W35" s="5">
        <v>2</v>
      </c>
      <c r="X35" s="8">
        <v>3</v>
      </c>
      <c r="Y35" s="8"/>
    </row>
    <row r="36" spans="1:25" ht="66" customHeight="1">
      <c r="A36" s="5">
        <v>32</v>
      </c>
      <c r="B36" s="11" t="s">
        <v>130</v>
      </c>
      <c r="C36" s="7">
        <v>26155</v>
      </c>
      <c r="D36" s="4" t="s">
        <v>102</v>
      </c>
      <c r="E36" s="3" t="s">
        <v>45</v>
      </c>
      <c r="F36" s="5">
        <v>18</v>
      </c>
      <c r="G36" s="5">
        <v>2</v>
      </c>
      <c r="H36" s="852" t="s">
        <v>229</v>
      </c>
      <c r="I36" s="853"/>
      <c r="J36" s="4" t="s">
        <v>230</v>
      </c>
      <c r="K36" s="847"/>
      <c r="L36" s="4">
        <v>16</v>
      </c>
      <c r="M36" s="4"/>
      <c r="N36" s="10"/>
      <c r="O36" s="10"/>
      <c r="P36" s="10">
        <v>4</v>
      </c>
      <c r="Q36" s="10"/>
      <c r="R36" s="10">
        <v>4</v>
      </c>
      <c r="S36" s="9">
        <v>2</v>
      </c>
      <c r="T36" s="4"/>
      <c r="U36" s="5">
        <v>4</v>
      </c>
      <c r="V36" s="5">
        <v>2</v>
      </c>
      <c r="W36" s="5"/>
      <c r="X36" s="8"/>
      <c r="Y36" s="8"/>
    </row>
    <row r="37" spans="1:25" ht="57.75" customHeight="1">
      <c r="A37" s="5">
        <v>33</v>
      </c>
      <c r="B37" s="11" t="s">
        <v>22</v>
      </c>
      <c r="C37" s="7">
        <v>26620</v>
      </c>
      <c r="D37" s="4" t="s">
        <v>102</v>
      </c>
      <c r="E37" s="3" t="s">
        <v>45</v>
      </c>
      <c r="F37" s="5">
        <v>16</v>
      </c>
      <c r="G37" s="5">
        <v>2</v>
      </c>
      <c r="H37" s="861" t="s">
        <v>41</v>
      </c>
      <c r="I37" s="862"/>
      <c r="J37" s="4" t="s">
        <v>185</v>
      </c>
      <c r="K37" s="846"/>
      <c r="L37" s="13" t="s">
        <v>186</v>
      </c>
      <c r="M37" s="4"/>
      <c r="N37" s="10"/>
      <c r="O37" s="10"/>
      <c r="P37" s="10">
        <v>8</v>
      </c>
      <c r="Q37" s="10"/>
      <c r="R37" s="10">
        <v>2</v>
      </c>
      <c r="S37" s="9">
        <v>2</v>
      </c>
      <c r="T37" s="4"/>
      <c r="U37" s="5">
        <v>4</v>
      </c>
      <c r="V37" s="5">
        <v>2</v>
      </c>
      <c r="W37" s="5"/>
      <c r="X37" s="8"/>
      <c r="Y37" s="8"/>
    </row>
    <row r="38" spans="1:25" ht="38.25" customHeight="1">
      <c r="A38" s="5">
        <v>34</v>
      </c>
      <c r="B38" s="11" t="s">
        <v>26</v>
      </c>
      <c r="C38" s="7">
        <v>28216</v>
      </c>
      <c r="D38" s="4" t="s">
        <v>139</v>
      </c>
      <c r="E38" s="3" t="s">
        <v>50</v>
      </c>
      <c r="F38" s="5">
        <v>17</v>
      </c>
      <c r="G38" s="5">
        <v>2</v>
      </c>
      <c r="H38" s="852" t="s">
        <v>43</v>
      </c>
      <c r="I38" s="853"/>
      <c r="J38" s="4" t="s">
        <v>231</v>
      </c>
      <c r="K38" s="4" t="s">
        <v>166</v>
      </c>
      <c r="L38" s="4">
        <v>18</v>
      </c>
      <c r="M38" s="4"/>
      <c r="N38" s="4"/>
      <c r="O38" s="9"/>
      <c r="P38" s="10">
        <v>14</v>
      </c>
      <c r="Q38" s="10"/>
      <c r="R38" s="10">
        <v>4</v>
      </c>
      <c r="S38" s="9"/>
      <c r="T38" s="4"/>
      <c r="U38" s="10"/>
      <c r="V38" s="10"/>
      <c r="W38" s="10"/>
      <c r="X38" s="8"/>
      <c r="Y38" s="8"/>
    </row>
    <row r="39" spans="1:25" ht="33.75" customHeight="1">
      <c r="A39" s="5">
        <v>35</v>
      </c>
      <c r="B39" s="11" t="s">
        <v>23</v>
      </c>
      <c r="C39" s="7">
        <v>26452</v>
      </c>
      <c r="D39" s="4" t="s">
        <v>103</v>
      </c>
      <c r="E39" s="3" t="s">
        <v>40</v>
      </c>
      <c r="F39" s="5">
        <v>19</v>
      </c>
      <c r="G39" s="5">
        <v>1</v>
      </c>
      <c r="H39" s="852" t="s">
        <v>43</v>
      </c>
      <c r="I39" s="853"/>
      <c r="J39" s="4" t="s">
        <v>187</v>
      </c>
      <c r="K39" s="845" t="s">
        <v>248</v>
      </c>
      <c r="L39" s="4">
        <v>18</v>
      </c>
      <c r="M39" s="4"/>
      <c r="N39" s="3"/>
      <c r="O39" s="8"/>
      <c r="P39" s="10">
        <v>12</v>
      </c>
      <c r="Q39" s="10"/>
      <c r="R39" s="10">
        <v>6</v>
      </c>
      <c r="S39" s="9"/>
      <c r="T39" s="4"/>
      <c r="U39" s="10"/>
      <c r="V39" s="10"/>
      <c r="W39" s="10"/>
      <c r="X39" s="8"/>
      <c r="Y39" s="8"/>
    </row>
    <row r="40" spans="1:25" ht="39" customHeight="1">
      <c r="A40" s="5">
        <v>36</v>
      </c>
      <c r="B40" s="11" t="s">
        <v>104</v>
      </c>
      <c r="C40" s="7">
        <v>23294</v>
      </c>
      <c r="D40" s="4" t="s">
        <v>63</v>
      </c>
      <c r="E40" s="3" t="s">
        <v>40</v>
      </c>
      <c r="F40" s="5">
        <v>27</v>
      </c>
      <c r="G40" s="5">
        <v>2</v>
      </c>
      <c r="H40" s="852" t="s">
        <v>169</v>
      </c>
      <c r="I40" s="853"/>
      <c r="J40" s="4" t="s">
        <v>232</v>
      </c>
      <c r="K40" s="847"/>
      <c r="L40" s="4">
        <v>11</v>
      </c>
      <c r="M40" s="4"/>
      <c r="N40" s="4"/>
      <c r="O40" s="9"/>
      <c r="P40" s="10">
        <v>7</v>
      </c>
      <c r="Q40" s="10"/>
      <c r="R40" s="10">
        <v>2</v>
      </c>
      <c r="S40" s="9"/>
      <c r="T40" s="4"/>
      <c r="U40" s="5">
        <v>2</v>
      </c>
      <c r="V40" s="5"/>
      <c r="W40" s="5"/>
      <c r="X40" s="8"/>
      <c r="Y40" s="8"/>
    </row>
    <row r="41" spans="1:25" ht="46.5" customHeight="1">
      <c r="A41" s="5">
        <v>37</v>
      </c>
      <c r="B41" s="11" t="s">
        <v>67</v>
      </c>
      <c r="C41" s="7">
        <v>28204</v>
      </c>
      <c r="D41" s="4" t="s">
        <v>64</v>
      </c>
      <c r="E41" s="3" t="s">
        <v>40</v>
      </c>
      <c r="F41" s="5">
        <v>12</v>
      </c>
      <c r="G41" s="5"/>
      <c r="H41" s="852" t="s">
        <v>171</v>
      </c>
      <c r="I41" s="853"/>
      <c r="J41" s="4" t="s">
        <v>233</v>
      </c>
      <c r="K41" s="846"/>
      <c r="L41" s="13" t="s">
        <v>234</v>
      </c>
      <c r="M41" s="4"/>
      <c r="N41" s="4"/>
      <c r="O41" s="9"/>
      <c r="P41" s="10">
        <v>10</v>
      </c>
      <c r="Q41" s="10"/>
      <c r="R41" s="10"/>
      <c r="S41" s="9"/>
      <c r="T41" s="4"/>
      <c r="U41" s="10">
        <v>1</v>
      </c>
      <c r="V41" s="10"/>
      <c r="W41" s="10">
        <v>1</v>
      </c>
      <c r="X41" s="9"/>
      <c r="Y41" s="9"/>
    </row>
    <row r="42" spans="1:25" ht="78.75" customHeight="1">
      <c r="A42" s="5">
        <v>38</v>
      </c>
      <c r="B42" s="11" t="s">
        <v>24</v>
      </c>
      <c r="C42" s="7">
        <v>30063</v>
      </c>
      <c r="D42" s="4" t="s">
        <v>105</v>
      </c>
      <c r="E42" s="3" t="s">
        <v>49</v>
      </c>
      <c r="F42" s="5">
        <v>11</v>
      </c>
      <c r="G42" s="5">
        <v>2</v>
      </c>
      <c r="H42" s="852" t="s">
        <v>229</v>
      </c>
      <c r="I42" s="853"/>
      <c r="J42" s="4" t="s">
        <v>235</v>
      </c>
      <c r="K42" s="845" t="s">
        <v>255</v>
      </c>
      <c r="L42" s="4">
        <v>16</v>
      </c>
      <c r="M42" s="4"/>
      <c r="N42" s="3">
        <v>1</v>
      </c>
      <c r="O42" s="8"/>
      <c r="P42" s="9">
        <v>10</v>
      </c>
      <c r="Q42" s="9"/>
      <c r="R42" s="9">
        <v>2</v>
      </c>
      <c r="S42" s="10"/>
      <c r="T42" s="10"/>
      <c r="U42" s="3"/>
      <c r="V42" s="3">
        <v>2</v>
      </c>
      <c r="W42" s="3"/>
      <c r="X42" s="8">
        <v>1</v>
      </c>
      <c r="Y42" s="8"/>
    </row>
    <row r="43" spans="1:25" ht="46.5" customHeight="1">
      <c r="A43" s="5">
        <v>39</v>
      </c>
      <c r="B43" s="24" t="s">
        <v>62</v>
      </c>
      <c r="C43" s="25">
        <v>30562</v>
      </c>
      <c r="D43" s="22" t="s">
        <v>77</v>
      </c>
      <c r="E43" s="22" t="s">
        <v>4</v>
      </c>
      <c r="F43" s="21">
        <v>7</v>
      </c>
      <c r="G43" s="21"/>
      <c r="H43" s="856" t="s">
        <v>170</v>
      </c>
      <c r="I43" s="857"/>
      <c r="J43" s="22" t="s">
        <v>263</v>
      </c>
      <c r="K43" s="846"/>
      <c r="L43" s="22">
        <v>9</v>
      </c>
      <c r="M43" s="22"/>
      <c r="N43" s="22">
        <v>9</v>
      </c>
      <c r="O43" s="24"/>
      <c r="P43" s="24"/>
      <c r="Q43" s="24"/>
      <c r="R43" s="24"/>
      <c r="S43" s="24"/>
      <c r="T43" s="22"/>
      <c r="U43" s="21"/>
      <c r="V43" s="21"/>
      <c r="W43" s="21"/>
      <c r="X43" s="8"/>
      <c r="Y43" s="8"/>
    </row>
    <row r="44" spans="1:25" ht="48.75" customHeight="1">
      <c r="A44" s="5">
        <v>40</v>
      </c>
      <c r="B44" s="9" t="s">
        <v>129</v>
      </c>
      <c r="C44" s="7">
        <v>30890</v>
      </c>
      <c r="D44" s="4" t="s">
        <v>106</v>
      </c>
      <c r="E44" s="3" t="s">
        <v>52</v>
      </c>
      <c r="F44" s="3">
        <v>7</v>
      </c>
      <c r="G44" s="3">
        <v>2</v>
      </c>
      <c r="H44" s="848" t="s">
        <v>169</v>
      </c>
      <c r="I44" s="849"/>
      <c r="J44" s="4" t="s">
        <v>236</v>
      </c>
      <c r="K44" s="58" t="s">
        <v>169</v>
      </c>
      <c r="L44" s="4">
        <v>11</v>
      </c>
      <c r="M44" s="4"/>
      <c r="N44" s="3"/>
      <c r="O44" s="8"/>
      <c r="P44" s="3"/>
      <c r="Q44" s="3">
        <v>9</v>
      </c>
      <c r="R44" s="3"/>
      <c r="S44" s="9">
        <v>2</v>
      </c>
      <c r="T44" s="4"/>
      <c r="U44" s="3"/>
      <c r="V44" s="3"/>
      <c r="W44" s="3"/>
      <c r="X44" s="8"/>
      <c r="Y44" s="8"/>
    </row>
    <row r="45" spans="1:25" ht="50.25" customHeight="1">
      <c r="A45" s="5">
        <v>41</v>
      </c>
      <c r="B45" s="16" t="s">
        <v>27</v>
      </c>
      <c r="C45" s="7">
        <v>30682</v>
      </c>
      <c r="D45" s="4" t="s">
        <v>78</v>
      </c>
      <c r="E45" s="4" t="s">
        <v>107</v>
      </c>
      <c r="F45" s="17">
        <v>7</v>
      </c>
      <c r="G45" s="3"/>
      <c r="H45" s="858" t="s">
        <v>169</v>
      </c>
      <c r="I45" s="859"/>
      <c r="J45" s="4" t="s">
        <v>237</v>
      </c>
      <c r="K45" s="4" t="s">
        <v>238</v>
      </c>
      <c r="L45" s="4">
        <v>11</v>
      </c>
      <c r="M45" s="4"/>
      <c r="N45" s="3"/>
      <c r="O45" s="8"/>
      <c r="P45" s="10">
        <v>10</v>
      </c>
      <c r="Q45" s="10"/>
      <c r="R45" s="10">
        <v>1</v>
      </c>
      <c r="S45" s="8"/>
      <c r="T45" s="3"/>
      <c r="U45" s="3"/>
      <c r="V45" s="3"/>
      <c r="W45" s="3"/>
      <c r="X45" s="8"/>
      <c r="Y45" s="8"/>
    </row>
    <row r="46" spans="1:25" ht="54" customHeight="1">
      <c r="A46" s="5">
        <v>42</v>
      </c>
      <c r="B46" s="11" t="s">
        <v>61</v>
      </c>
      <c r="C46" s="7">
        <v>23013</v>
      </c>
      <c r="D46" s="4" t="s">
        <v>108</v>
      </c>
      <c r="E46" s="3" t="s">
        <v>55</v>
      </c>
      <c r="F46" s="5">
        <v>24</v>
      </c>
      <c r="G46" s="5">
        <v>1</v>
      </c>
      <c r="H46" s="848" t="s">
        <v>58</v>
      </c>
      <c r="I46" s="849"/>
      <c r="J46" s="4" t="s">
        <v>188</v>
      </c>
      <c r="K46" s="4" t="s">
        <v>156</v>
      </c>
      <c r="L46" s="4">
        <v>14</v>
      </c>
      <c r="M46" s="4"/>
      <c r="N46" s="4">
        <v>10</v>
      </c>
      <c r="O46" s="9"/>
      <c r="P46" s="10">
        <v>4</v>
      </c>
      <c r="Q46" s="10"/>
      <c r="R46" s="10"/>
      <c r="S46" s="8"/>
      <c r="T46" s="3"/>
      <c r="U46" s="10"/>
      <c r="V46" s="10"/>
      <c r="W46" s="10"/>
      <c r="X46" s="8"/>
      <c r="Y46" s="8"/>
    </row>
    <row r="47" spans="1:25" ht="34.5" customHeight="1">
      <c r="A47" s="5">
        <v>43</v>
      </c>
      <c r="B47" s="11" t="s">
        <v>28</v>
      </c>
      <c r="C47" s="7">
        <v>22322</v>
      </c>
      <c r="D47" s="10" t="s">
        <v>206</v>
      </c>
      <c r="E47" s="4" t="s">
        <v>7</v>
      </c>
      <c r="F47" s="5">
        <v>29</v>
      </c>
      <c r="G47" s="5">
        <v>1</v>
      </c>
      <c r="H47" s="852" t="s">
        <v>42</v>
      </c>
      <c r="I47" s="853"/>
      <c r="J47" s="4" t="s">
        <v>239</v>
      </c>
      <c r="K47" s="845" t="s">
        <v>249</v>
      </c>
      <c r="L47" s="4">
        <v>18</v>
      </c>
      <c r="M47" s="4"/>
      <c r="N47" s="4"/>
      <c r="O47" s="9"/>
      <c r="P47" s="5">
        <v>12</v>
      </c>
      <c r="Q47" s="5"/>
      <c r="R47" s="5">
        <v>6</v>
      </c>
      <c r="S47" s="8"/>
      <c r="T47" s="3"/>
      <c r="U47" s="10"/>
      <c r="V47" s="10"/>
      <c r="W47" s="10"/>
      <c r="X47" s="8"/>
      <c r="Y47" s="8"/>
    </row>
    <row r="48" spans="1:25" ht="32.25" customHeight="1">
      <c r="A48" s="5">
        <v>44</v>
      </c>
      <c r="B48" s="11" t="s">
        <v>66</v>
      </c>
      <c r="C48" s="7">
        <v>23013</v>
      </c>
      <c r="D48" s="10" t="s">
        <v>207</v>
      </c>
      <c r="E48" s="4" t="s">
        <v>7</v>
      </c>
      <c r="F48" s="5">
        <v>29</v>
      </c>
      <c r="G48" s="5">
        <v>1</v>
      </c>
      <c r="H48" s="852">
        <v>18</v>
      </c>
      <c r="I48" s="853"/>
      <c r="J48" s="4" t="s">
        <v>189</v>
      </c>
      <c r="K48" s="847"/>
      <c r="L48" s="4">
        <v>18</v>
      </c>
      <c r="M48" s="4"/>
      <c r="N48" s="4">
        <v>9</v>
      </c>
      <c r="O48" s="9"/>
      <c r="P48" s="5"/>
      <c r="Q48" s="5">
        <v>3</v>
      </c>
      <c r="R48" s="5"/>
      <c r="S48" s="8">
        <v>6</v>
      </c>
      <c r="T48" s="3"/>
      <c r="U48" s="10"/>
      <c r="V48" s="10"/>
      <c r="W48" s="10"/>
      <c r="X48" s="8"/>
      <c r="Y48" s="8"/>
    </row>
    <row r="49" spans="1:25" ht="66.75" customHeight="1">
      <c r="A49" s="5">
        <v>45</v>
      </c>
      <c r="B49" s="9" t="s">
        <v>173</v>
      </c>
      <c r="C49" s="7">
        <v>33719</v>
      </c>
      <c r="D49" s="4" t="s">
        <v>163</v>
      </c>
      <c r="E49" s="4" t="s">
        <v>7</v>
      </c>
      <c r="F49" s="3">
        <v>0</v>
      </c>
      <c r="G49" s="3"/>
      <c r="H49" s="848" t="s">
        <v>170</v>
      </c>
      <c r="I49" s="849"/>
      <c r="J49" s="4" t="s">
        <v>240</v>
      </c>
      <c r="K49" s="847"/>
      <c r="L49" s="4">
        <v>9</v>
      </c>
      <c r="M49" s="4"/>
      <c r="N49" s="4">
        <v>6</v>
      </c>
      <c r="O49" s="9"/>
      <c r="P49" s="3">
        <v>3</v>
      </c>
      <c r="Q49" s="3"/>
      <c r="R49" s="3"/>
      <c r="S49" s="8"/>
      <c r="T49" s="3"/>
      <c r="U49" s="4"/>
      <c r="V49" s="4"/>
      <c r="W49" s="4"/>
      <c r="X49" s="8"/>
      <c r="Y49" s="8"/>
    </row>
    <row r="50" spans="1:25" ht="37.5" customHeight="1">
      <c r="A50" s="5">
        <v>46</v>
      </c>
      <c r="B50" s="11" t="s">
        <v>68</v>
      </c>
      <c r="C50" s="7">
        <v>24375</v>
      </c>
      <c r="D50" s="10" t="s">
        <v>203</v>
      </c>
      <c r="E50" s="4" t="s">
        <v>7</v>
      </c>
      <c r="F50" s="5">
        <v>13</v>
      </c>
      <c r="G50" s="5">
        <v>2</v>
      </c>
      <c r="H50" s="852" t="s">
        <v>41</v>
      </c>
      <c r="I50" s="853"/>
      <c r="J50" s="4" t="s">
        <v>190</v>
      </c>
      <c r="K50" s="847"/>
      <c r="L50" s="4">
        <v>18</v>
      </c>
      <c r="M50" s="4"/>
      <c r="N50" s="4">
        <v>3</v>
      </c>
      <c r="O50" s="9"/>
      <c r="P50" s="5">
        <v>12</v>
      </c>
      <c r="Q50" s="5">
        <v>3</v>
      </c>
      <c r="R50" s="5"/>
      <c r="S50" s="8"/>
      <c r="T50" s="3"/>
      <c r="U50" s="4"/>
      <c r="V50" s="4"/>
      <c r="W50" s="4"/>
      <c r="X50" s="8"/>
      <c r="Y50" s="8"/>
    </row>
    <row r="51" spans="1:25" ht="37.5" customHeight="1">
      <c r="A51" s="5">
        <v>47</v>
      </c>
      <c r="B51" s="11" t="s">
        <v>74</v>
      </c>
      <c r="C51" s="7">
        <v>32598</v>
      </c>
      <c r="D51" s="10" t="s">
        <v>109</v>
      </c>
      <c r="E51" s="4" t="s">
        <v>125</v>
      </c>
      <c r="F51" s="5">
        <v>3</v>
      </c>
      <c r="G51" s="5"/>
      <c r="H51" s="852" t="s">
        <v>164</v>
      </c>
      <c r="I51" s="853"/>
      <c r="J51" s="4" t="s">
        <v>241</v>
      </c>
      <c r="K51" s="847"/>
      <c r="L51" s="4">
        <v>15</v>
      </c>
      <c r="M51" s="4"/>
      <c r="N51" s="4">
        <v>3</v>
      </c>
      <c r="O51" s="9"/>
      <c r="P51" s="5">
        <v>3</v>
      </c>
      <c r="Q51" s="5">
        <v>9</v>
      </c>
      <c r="R51" s="5"/>
      <c r="S51" s="8"/>
      <c r="T51" s="3"/>
      <c r="U51" s="5"/>
      <c r="V51" s="5"/>
      <c r="W51" s="5"/>
      <c r="X51" s="8"/>
      <c r="Y51" s="8"/>
    </row>
    <row r="52" spans="1:25" ht="54" customHeight="1">
      <c r="A52" s="5">
        <v>48</v>
      </c>
      <c r="B52" s="10" t="s">
        <v>161</v>
      </c>
      <c r="C52" s="7">
        <v>33719</v>
      </c>
      <c r="D52" s="4" t="s">
        <v>258</v>
      </c>
      <c r="E52" s="4" t="s">
        <v>7</v>
      </c>
      <c r="F52" s="5" t="s">
        <v>174</v>
      </c>
      <c r="G52" s="5"/>
      <c r="H52" s="852" t="s">
        <v>171</v>
      </c>
      <c r="I52" s="853"/>
      <c r="J52" s="4" t="s">
        <v>242</v>
      </c>
      <c r="K52" s="846"/>
      <c r="L52" s="4">
        <v>12</v>
      </c>
      <c r="M52" s="4"/>
      <c r="N52" s="4">
        <v>9</v>
      </c>
      <c r="O52" s="9"/>
      <c r="P52" s="5">
        <v>3</v>
      </c>
      <c r="Q52" s="5"/>
      <c r="R52" s="5"/>
      <c r="S52" s="8"/>
      <c r="T52" s="3"/>
      <c r="U52" s="5"/>
      <c r="V52" s="5"/>
      <c r="W52" s="5"/>
      <c r="X52" s="8"/>
      <c r="Y52" s="8"/>
    </row>
    <row r="53" spans="1:25" ht="57.75" customHeight="1">
      <c r="A53" s="5">
        <v>49</v>
      </c>
      <c r="B53" s="11" t="s">
        <v>128</v>
      </c>
      <c r="C53" s="7">
        <v>20524</v>
      </c>
      <c r="D53" s="10" t="s">
        <v>111</v>
      </c>
      <c r="E53" s="4" t="s">
        <v>5</v>
      </c>
      <c r="F53" s="5">
        <v>35</v>
      </c>
      <c r="G53" s="5">
        <v>2</v>
      </c>
      <c r="H53" s="852">
        <v>18</v>
      </c>
      <c r="I53" s="853"/>
      <c r="J53" s="4" t="s">
        <v>191</v>
      </c>
      <c r="K53" s="850" t="s">
        <v>250</v>
      </c>
      <c r="L53" s="39">
        <v>18</v>
      </c>
      <c r="M53" s="39"/>
      <c r="N53" s="49">
        <v>15</v>
      </c>
      <c r="O53" s="44"/>
      <c r="P53" s="45"/>
      <c r="Q53" s="45"/>
      <c r="R53" s="45"/>
      <c r="S53" s="44"/>
      <c r="T53" s="49">
        <v>2</v>
      </c>
      <c r="U53" s="45"/>
      <c r="V53" s="45"/>
      <c r="W53" s="45">
        <v>1</v>
      </c>
      <c r="X53" s="44"/>
      <c r="Y53" s="44"/>
    </row>
    <row r="54" spans="1:25" ht="45" customHeight="1">
      <c r="A54" s="5">
        <v>50</v>
      </c>
      <c r="B54" s="11" t="s">
        <v>29</v>
      </c>
      <c r="C54" s="7">
        <v>30696</v>
      </c>
      <c r="D54" s="10" t="s">
        <v>60</v>
      </c>
      <c r="E54" s="4" t="s">
        <v>8</v>
      </c>
      <c r="F54" s="5">
        <v>9</v>
      </c>
      <c r="G54" s="5"/>
      <c r="H54" s="852" t="s">
        <v>43</v>
      </c>
      <c r="I54" s="853"/>
      <c r="J54" s="4" t="s">
        <v>259</v>
      </c>
      <c r="K54" s="851"/>
      <c r="L54" s="39">
        <v>18</v>
      </c>
      <c r="M54" s="39"/>
      <c r="N54" s="48">
        <v>15</v>
      </c>
      <c r="O54" s="46"/>
      <c r="P54" s="45"/>
      <c r="Q54" s="45"/>
      <c r="R54" s="45"/>
      <c r="S54" s="44"/>
      <c r="T54" s="49">
        <v>2</v>
      </c>
      <c r="U54" s="47"/>
      <c r="V54" s="47"/>
      <c r="W54" s="47">
        <v>1</v>
      </c>
      <c r="X54" s="44"/>
      <c r="Y54" s="44"/>
    </row>
    <row r="55" spans="1:25" ht="43.5" customHeight="1">
      <c r="A55" s="5">
        <v>51</v>
      </c>
      <c r="B55" s="11" t="s">
        <v>140</v>
      </c>
      <c r="C55" s="18" t="s">
        <v>56</v>
      </c>
      <c r="D55" s="10" t="s">
        <v>204</v>
      </c>
      <c r="E55" s="4" t="s">
        <v>5</v>
      </c>
      <c r="F55" s="5">
        <v>25</v>
      </c>
      <c r="G55" s="5">
        <v>1</v>
      </c>
      <c r="H55" s="852" t="s">
        <v>90</v>
      </c>
      <c r="I55" s="853"/>
      <c r="J55" s="4" t="s">
        <v>260</v>
      </c>
      <c r="K55" s="851"/>
      <c r="L55" s="39">
        <v>18</v>
      </c>
      <c r="M55" s="39"/>
      <c r="N55" s="49">
        <v>16</v>
      </c>
      <c r="O55" s="44"/>
      <c r="P55" s="45"/>
      <c r="Q55" s="45"/>
      <c r="R55" s="45"/>
      <c r="S55" s="44"/>
      <c r="T55" s="49">
        <v>2</v>
      </c>
      <c r="U55" s="43"/>
      <c r="V55" s="43"/>
      <c r="W55" s="43"/>
      <c r="X55" s="42"/>
      <c r="Y55" s="42"/>
    </row>
    <row r="56" spans="1:25" ht="46.5" customHeight="1">
      <c r="A56" s="5">
        <v>52</v>
      </c>
      <c r="B56" s="11" t="s">
        <v>30</v>
      </c>
      <c r="C56" s="7">
        <v>25622</v>
      </c>
      <c r="D56" s="10" t="s">
        <v>113</v>
      </c>
      <c r="E56" s="4" t="s">
        <v>8</v>
      </c>
      <c r="F56" s="5">
        <v>23</v>
      </c>
      <c r="G56" s="5">
        <v>2</v>
      </c>
      <c r="H56" s="852" t="s">
        <v>42</v>
      </c>
      <c r="I56" s="853"/>
      <c r="J56" s="4" t="s">
        <v>192</v>
      </c>
      <c r="K56" s="851"/>
      <c r="L56" s="39">
        <v>18</v>
      </c>
      <c r="M56" s="39"/>
      <c r="N56" s="48">
        <v>16</v>
      </c>
      <c r="O56" s="46"/>
      <c r="P56" s="45"/>
      <c r="Q56" s="45"/>
      <c r="R56" s="45"/>
      <c r="S56" s="44"/>
      <c r="T56" s="49">
        <v>2</v>
      </c>
      <c r="U56" s="45"/>
      <c r="V56" s="45"/>
      <c r="W56" s="41"/>
      <c r="X56" s="42"/>
      <c r="Y56" s="42"/>
    </row>
    <row r="57" spans="1:25" ht="36" customHeight="1">
      <c r="A57" s="5">
        <v>53</v>
      </c>
      <c r="B57" s="9" t="s">
        <v>97</v>
      </c>
      <c r="C57" s="7">
        <v>32892</v>
      </c>
      <c r="D57" s="4" t="s">
        <v>2</v>
      </c>
      <c r="E57" s="4" t="s">
        <v>3</v>
      </c>
      <c r="F57" s="19">
        <v>4</v>
      </c>
      <c r="G57" s="3"/>
      <c r="H57" s="854" t="s">
        <v>193</v>
      </c>
      <c r="I57" s="855"/>
      <c r="J57" s="4" t="s">
        <v>194</v>
      </c>
      <c r="K57" s="851"/>
      <c r="L57" s="39">
        <v>16</v>
      </c>
      <c r="M57" s="39"/>
      <c r="N57" s="49">
        <v>14</v>
      </c>
      <c r="O57" s="44"/>
      <c r="P57" s="44"/>
      <c r="Q57" s="44"/>
      <c r="R57" s="44"/>
      <c r="S57" s="46"/>
      <c r="T57" s="48">
        <v>2</v>
      </c>
      <c r="U57" s="43"/>
      <c r="V57" s="43"/>
      <c r="W57" s="43"/>
      <c r="X57" s="40"/>
      <c r="Y57" s="40"/>
    </row>
    <row r="58" spans="1:25" ht="45" customHeight="1">
      <c r="A58" s="5">
        <v>54</v>
      </c>
      <c r="B58" s="11" t="s">
        <v>44</v>
      </c>
      <c r="C58" s="7">
        <v>26045</v>
      </c>
      <c r="D58" s="10" t="s">
        <v>112</v>
      </c>
      <c r="E58" s="4" t="s">
        <v>5</v>
      </c>
      <c r="F58" s="5">
        <v>19</v>
      </c>
      <c r="G58" s="5">
        <v>1</v>
      </c>
      <c r="H58" s="852" t="s">
        <v>43</v>
      </c>
      <c r="I58" s="853"/>
      <c r="J58" s="4" t="s">
        <v>195</v>
      </c>
      <c r="K58" s="851"/>
      <c r="L58" s="39">
        <v>18</v>
      </c>
      <c r="M58" s="39"/>
      <c r="N58" s="49">
        <v>16</v>
      </c>
      <c r="O58" s="44"/>
      <c r="P58" s="45"/>
      <c r="Q58" s="45"/>
      <c r="R58" s="45"/>
      <c r="S58" s="44"/>
      <c r="T58" s="49">
        <v>2</v>
      </c>
      <c r="U58" s="45"/>
      <c r="V58" s="45"/>
      <c r="W58" s="45"/>
      <c r="X58" s="40"/>
      <c r="Y58" s="40"/>
    </row>
    <row r="59" spans="1:25" ht="24" customHeight="1">
      <c r="A59" s="5">
        <v>55</v>
      </c>
      <c r="B59" s="9" t="s">
        <v>35</v>
      </c>
      <c r="C59" s="7">
        <v>28843</v>
      </c>
      <c r="D59" s="26" t="s">
        <v>116</v>
      </c>
      <c r="E59" s="4" t="s">
        <v>3</v>
      </c>
      <c r="F59" s="20">
        <v>13</v>
      </c>
      <c r="G59" s="8"/>
      <c r="H59" s="858">
        <v>14</v>
      </c>
      <c r="I59" s="859"/>
      <c r="J59" s="4" t="s">
        <v>196</v>
      </c>
      <c r="K59" s="851"/>
      <c r="L59" s="39">
        <v>14</v>
      </c>
      <c r="M59" s="39"/>
      <c r="N59" s="48">
        <v>14</v>
      </c>
      <c r="O59" s="46"/>
      <c r="P59" s="48"/>
      <c r="Q59" s="48"/>
      <c r="R59" s="48"/>
      <c r="S59" s="44"/>
      <c r="T59" s="49"/>
      <c r="U59" s="49"/>
      <c r="V59" s="49"/>
      <c r="W59" s="49"/>
      <c r="X59" s="40"/>
      <c r="Y59" s="40"/>
    </row>
    <row r="60" spans="1:25" ht="37.5" customHeight="1">
      <c r="A60" s="5">
        <v>56</v>
      </c>
      <c r="B60" s="11" t="s">
        <v>115</v>
      </c>
      <c r="C60" s="7">
        <v>22333</v>
      </c>
      <c r="D60" s="10" t="s">
        <v>114</v>
      </c>
      <c r="E60" s="4" t="s">
        <v>5</v>
      </c>
      <c r="F60" s="5">
        <v>32</v>
      </c>
      <c r="G60" s="5">
        <v>1</v>
      </c>
      <c r="H60" s="852" t="s">
        <v>42</v>
      </c>
      <c r="I60" s="853"/>
      <c r="J60" s="4" t="s">
        <v>197</v>
      </c>
      <c r="K60" s="851"/>
      <c r="L60" s="39">
        <v>18</v>
      </c>
      <c r="M60" s="39"/>
      <c r="N60" s="49">
        <v>17</v>
      </c>
      <c r="O60" s="44"/>
      <c r="P60" s="45"/>
      <c r="Q60" s="45"/>
      <c r="R60" s="45"/>
      <c r="S60" s="44"/>
      <c r="T60" s="49">
        <v>1</v>
      </c>
      <c r="U60" s="41"/>
      <c r="V60" s="41"/>
      <c r="W60" s="41"/>
      <c r="X60" s="42"/>
      <c r="Y60" s="42"/>
    </row>
    <row r="61" spans="1:25" ht="47.25" customHeight="1">
      <c r="A61" s="5">
        <v>57</v>
      </c>
      <c r="B61" s="9" t="s">
        <v>54</v>
      </c>
      <c r="C61" s="7" t="s">
        <v>57</v>
      </c>
      <c r="D61" s="4" t="s">
        <v>205</v>
      </c>
      <c r="E61" s="4" t="s">
        <v>117</v>
      </c>
      <c r="F61" s="19">
        <v>4</v>
      </c>
      <c r="G61" s="3"/>
      <c r="H61" s="854" t="s">
        <v>43</v>
      </c>
      <c r="I61" s="855"/>
      <c r="J61" s="4" t="s">
        <v>198</v>
      </c>
      <c r="K61" s="851"/>
      <c r="L61" s="39">
        <v>18</v>
      </c>
      <c r="M61" s="39"/>
      <c r="N61" s="48">
        <v>15</v>
      </c>
      <c r="O61" s="46"/>
      <c r="P61" s="44"/>
      <c r="Q61" s="44"/>
      <c r="R61" s="44"/>
      <c r="S61" s="46"/>
      <c r="T61" s="48">
        <v>2</v>
      </c>
      <c r="U61" s="43"/>
      <c r="V61" s="43"/>
      <c r="W61" s="49">
        <v>1</v>
      </c>
      <c r="X61" s="40"/>
      <c r="Y61" s="40"/>
    </row>
    <row r="62" spans="1:25" ht="33.75" customHeight="1">
      <c r="A62" s="5">
        <v>58</v>
      </c>
      <c r="B62" s="9" t="s">
        <v>53</v>
      </c>
      <c r="C62" s="18">
        <v>28670</v>
      </c>
      <c r="D62" s="4" t="s">
        <v>126</v>
      </c>
      <c r="E62" s="4" t="s">
        <v>117</v>
      </c>
      <c r="F62" s="19">
        <v>1</v>
      </c>
      <c r="G62" s="3"/>
      <c r="H62" s="854" t="s">
        <v>72</v>
      </c>
      <c r="I62" s="855"/>
      <c r="J62" s="4" t="s">
        <v>199</v>
      </c>
      <c r="K62" s="851"/>
      <c r="L62" s="39">
        <v>10</v>
      </c>
      <c r="M62" s="39"/>
      <c r="N62" s="48">
        <v>10</v>
      </c>
      <c r="O62" s="46"/>
      <c r="P62" s="44"/>
      <c r="Q62" s="44"/>
      <c r="R62" s="44"/>
      <c r="S62" s="46"/>
      <c r="T62" s="48"/>
      <c r="U62" s="43"/>
      <c r="V62" s="43"/>
      <c r="W62" s="43"/>
      <c r="X62" s="40"/>
      <c r="Y62" s="40"/>
    </row>
    <row r="63" spans="1:25" ht="54.75" customHeight="1">
      <c r="A63" s="5">
        <v>59</v>
      </c>
      <c r="B63" s="9" t="s">
        <v>162</v>
      </c>
      <c r="C63" s="18">
        <v>32874</v>
      </c>
      <c r="D63" s="4" t="s">
        <v>257</v>
      </c>
      <c r="E63" s="4" t="s">
        <v>117</v>
      </c>
      <c r="F63" s="19">
        <v>1</v>
      </c>
      <c r="G63" s="3"/>
      <c r="H63" s="854" t="s">
        <v>164</v>
      </c>
      <c r="I63" s="855"/>
      <c r="J63" s="4" t="s">
        <v>200</v>
      </c>
      <c r="K63" s="851"/>
      <c r="L63" s="39">
        <v>15</v>
      </c>
      <c r="M63" s="39"/>
      <c r="N63" s="48">
        <v>13</v>
      </c>
      <c r="O63" s="46"/>
      <c r="P63" s="44"/>
      <c r="Q63" s="44"/>
      <c r="R63" s="44"/>
      <c r="S63" s="46"/>
      <c r="T63" s="48">
        <v>2</v>
      </c>
      <c r="U63" s="43"/>
      <c r="V63" s="43"/>
      <c r="W63" s="43"/>
      <c r="X63" s="40"/>
      <c r="Y63" s="40"/>
    </row>
    <row r="64" spans="1:25" ht="35.25" customHeight="1">
      <c r="A64" s="5">
        <v>60</v>
      </c>
      <c r="B64" s="9" t="s">
        <v>118</v>
      </c>
      <c r="C64" s="7">
        <v>26076</v>
      </c>
      <c r="D64" s="35" t="s">
        <v>119</v>
      </c>
      <c r="E64" s="3" t="s">
        <v>120</v>
      </c>
      <c r="F64" s="3">
        <v>20</v>
      </c>
      <c r="G64" s="3">
        <v>1</v>
      </c>
      <c r="H64" s="852" t="s">
        <v>229</v>
      </c>
      <c r="I64" s="853"/>
      <c r="J64" s="4" t="s">
        <v>243</v>
      </c>
      <c r="K64" s="851"/>
      <c r="L64" s="48">
        <v>16</v>
      </c>
      <c r="M64" s="48"/>
      <c r="N64" s="48">
        <v>12</v>
      </c>
      <c r="O64" s="48"/>
      <c r="P64" s="44"/>
      <c r="Q64" s="44"/>
      <c r="R64" s="44"/>
      <c r="S64" s="48">
        <v>4</v>
      </c>
      <c r="T64" s="48"/>
      <c r="U64" s="45"/>
      <c r="V64" s="45"/>
      <c r="W64" s="45"/>
      <c r="X64" s="44"/>
      <c r="Y64" s="44"/>
    </row>
    <row r="65" spans="1:25" ht="35.25" customHeight="1">
      <c r="A65" s="5">
        <v>61</v>
      </c>
      <c r="B65" s="11" t="s">
        <v>70</v>
      </c>
      <c r="C65" s="7">
        <v>20972</v>
      </c>
      <c r="D65" s="4" t="s">
        <v>110</v>
      </c>
      <c r="E65" s="4" t="s">
        <v>6</v>
      </c>
      <c r="F65" s="5">
        <v>29</v>
      </c>
      <c r="G65" s="5">
        <v>2</v>
      </c>
      <c r="H65" s="852">
        <v>23</v>
      </c>
      <c r="I65" s="853"/>
      <c r="J65" s="4" t="s">
        <v>280</v>
      </c>
      <c r="K65" s="845" t="s">
        <v>278</v>
      </c>
      <c r="L65" s="4">
        <v>23</v>
      </c>
      <c r="M65" s="13" t="s">
        <v>276</v>
      </c>
      <c r="N65" s="4"/>
      <c r="O65" s="9"/>
      <c r="P65" s="10"/>
      <c r="Q65" s="10"/>
      <c r="R65" s="10"/>
      <c r="S65" s="8"/>
      <c r="T65" s="3">
        <v>1.5</v>
      </c>
      <c r="U65" s="10"/>
      <c r="V65" s="10"/>
      <c r="W65" s="10"/>
      <c r="X65" s="8"/>
      <c r="Y65" s="8"/>
    </row>
    <row r="66" spans="1:25" ht="34.5" customHeight="1">
      <c r="A66" s="5">
        <v>62</v>
      </c>
      <c r="B66" s="9" t="s">
        <v>141</v>
      </c>
      <c r="C66" s="18">
        <v>28491</v>
      </c>
      <c r="D66" s="4" t="s">
        <v>158</v>
      </c>
      <c r="E66" s="4" t="s">
        <v>256</v>
      </c>
      <c r="F66" s="3">
        <v>3</v>
      </c>
      <c r="G66" s="3"/>
      <c r="H66" s="856" t="s">
        <v>277</v>
      </c>
      <c r="I66" s="857"/>
      <c r="J66" s="4" t="s">
        <v>280</v>
      </c>
      <c r="K66" s="846"/>
      <c r="L66" s="4">
        <v>23</v>
      </c>
      <c r="M66" s="13" t="s">
        <v>276</v>
      </c>
      <c r="N66" s="4"/>
      <c r="O66" s="9"/>
      <c r="P66" s="9"/>
      <c r="Q66" s="9"/>
      <c r="R66" s="9"/>
      <c r="S66" s="9"/>
      <c r="T66" s="4">
        <v>1.5</v>
      </c>
      <c r="U66" s="3"/>
      <c r="V66" s="3"/>
      <c r="W66" s="3"/>
      <c r="X66" s="8"/>
      <c r="Y66" s="8"/>
    </row>
    <row r="67" spans="1:25" ht="18" customHeight="1">
      <c r="A67" s="51"/>
      <c r="B67" s="52"/>
      <c r="C67" s="53"/>
      <c r="D67" s="54"/>
      <c r="E67" s="54"/>
      <c r="F67" s="55"/>
      <c r="G67" s="55"/>
      <c r="H67" s="60"/>
      <c r="I67" s="60"/>
      <c r="J67" s="61"/>
      <c r="K67" s="54"/>
      <c r="L67" s="62">
        <v>851</v>
      </c>
      <c r="M67" s="13" t="s">
        <v>281</v>
      </c>
      <c r="N67" s="4">
        <v>245</v>
      </c>
      <c r="O67" s="9">
        <v>6</v>
      </c>
      <c r="P67" s="9">
        <v>294</v>
      </c>
      <c r="Q67" s="9">
        <v>65</v>
      </c>
      <c r="R67" s="9">
        <v>78</v>
      </c>
      <c r="S67" s="9">
        <v>32</v>
      </c>
      <c r="T67" s="4">
        <v>20</v>
      </c>
      <c r="U67" s="3">
        <v>27</v>
      </c>
      <c r="V67" s="3">
        <v>12</v>
      </c>
      <c r="W67" s="3">
        <v>15</v>
      </c>
      <c r="X67" s="8">
        <v>7</v>
      </c>
      <c r="Y67" s="8">
        <v>2</v>
      </c>
    </row>
    <row r="68" spans="1:25" ht="30.75" customHeight="1">
      <c r="A68" s="51"/>
      <c r="B68" s="52"/>
      <c r="C68" s="53"/>
      <c r="D68" s="54"/>
      <c r="E68" s="54"/>
      <c r="F68" s="55"/>
      <c r="G68" s="55"/>
      <c r="H68" s="878"/>
      <c r="I68" s="878"/>
      <c r="J68" s="877" t="s">
        <v>272</v>
      </c>
      <c r="K68" s="877"/>
      <c r="L68" s="877"/>
      <c r="M68" s="56"/>
      <c r="N68" s="54"/>
      <c r="O68" s="52"/>
      <c r="P68" s="52"/>
      <c r="Q68" s="52"/>
      <c r="R68" s="52"/>
      <c r="S68" s="52"/>
      <c r="T68" s="54"/>
      <c r="U68" s="55"/>
      <c r="V68" s="55"/>
      <c r="W68" s="55"/>
      <c r="X68" s="57"/>
      <c r="Y68" s="57"/>
    </row>
    <row r="69" spans="1:25" ht="21" customHeight="1">
      <c r="B69" s="14"/>
      <c r="C69" s="14"/>
      <c r="D69" s="14"/>
      <c r="E69" s="14"/>
      <c r="F69" s="876" t="s">
        <v>124</v>
      </c>
      <c r="G69" s="876"/>
      <c r="H69" s="876"/>
      <c r="I69" s="876"/>
      <c r="J69" s="876"/>
      <c r="K69" s="876"/>
      <c r="L69" s="36"/>
      <c r="M69" s="36"/>
      <c r="N69" s="36"/>
      <c r="O69" s="14"/>
      <c r="P69" s="14"/>
      <c r="Q69" s="14"/>
      <c r="R69" s="14"/>
      <c r="S69" s="14"/>
      <c r="T69" s="36"/>
      <c r="U69" s="36"/>
      <c r="V69" s="36"/>
      <c r="W69" s="36"/>
      <c r="X69" s="14"/>
      <c r="Y69" s="14"/>
    </row>
    <row r="70" spans="1:25" ht="29.25" customHeight="1">
      <c r="A70" s="14" t="s">
        <v>123</v>
      </c>
    </row>
    <row r="71" spans="1:25" ht="20.25" customHeight="1"/>
    <row r="72" spans="1:25" ht="24.75" customHeight="1"/>
    <row r="73" spans="1:25" ht="61.5" customHeight="1"/>
    <row r="74" spans="1:25" ht="61.5" customHeight="1"/>
    <row r="75" spans="1:25" ht="125.25" customHeight="1"/>
    <row r="76" spans="1:25" ht="61.5" customHeight="1"/>
    <row r="77" spans="1:25" ht="61.5" customHeight="1"/>
    <row r="78" spans="1:25" ht="61.5" customHeight="1"/>
    <row r="79" spans="1:25" ht="61.5" customHeight="1"/>
    <row r="80" spans="1:25" ht="92.25" customHeight="1"/>
    <row r="81" ht="61.5" customHeight="1"/>
    <row r="82" ht="61.5" customHeight="1"/>
    <row r="85" ht="12.75" customHeight="1"/>
  </sheetData>
  <mergeCells count="94">
    <mergeCell ref="H20:I20"/>
    <mergeCell ref="H21:I21"/>
    <mergeCell ref="H36:I36"/>
    <mergeCell ref="H15:I15"/>
    <mergeCell ref="H24:I24"/>
    <mergeCell ref="H25:I25"/>
    <mergeCell ref="H23:I23"/>
    <mergeCell ref="H16:I16"/>
    <mergeCell ref="H17:I17"/>
    <mergeCell ref="H26:I26"/>
    <mergeCell ref="H27:I27"/>
    <mergeCell ref="H28:I28"/>
    <mergeCell ref="F69:K69"/>
    <mergeCell ref="J68:L68"/>
    <mergeCell ref="H22:I22"/>
    <mergeCell ref="H68:I68"/>
    <mergeCell ref="H5:I5"/>
    <mergeCell ref="K47:K52"/>
    <mergeCell ref="H7:I7"/>
    <mergeCell ref="H8:I8"/>
    <mergeCell ref="H9:I9"/>
    <mergeCell ref="H18:I18"/>
    <mergeCell ref="H19:I19"/>
    <mergeCell ref="H6:I6"/>
    <mergeCell ref="K20:K21"/>
    <mergeCell ref="H32:I32"/>
    <mergeCell ref="H29:I29"/>
    <mergeCell ref="H30:I30"/>
    <mergeCell ref="A1:Y1"/>
    <mergeCell ref="C3:C4"/>
    <mergeCell ref="A3:A4"/>
    <mergeCell ref="B3:B4"/>
    <mergeCell ref="D3:D4"/>
    <mergeCell ref="E3:E4"/>
    <mergeCell ref="W3:Y3"/>
    <mergeCell ref="T3:V3"/>
    <mergeCell ref="F3:F4"/>
    <mergeCell ref="G3:G4"/>
    <mergeCell ref="N3:S3"/>
    <mergeCell ref="K12:K19"/>
    <mergeCell ref="H3:I4"/>
    <mergeCell ref="K3:K4"/>
    <mergeCell ref="L3:L4"/>
    <mergeCell ref="M3:M4"/>
    <mergeCell ref="H12:I12"/>
    <mergeCell ref="H13:I13"/>
    <mergeCell ref="H14:I14"/>
    <mergeCell ref="J3:J4"/>
    <mergeCell ref="H10:I10"/>
    <mergeCell ref="H62:I62"/>
    <mergeCell ref="H31:I31"/>
    <mergeCell ref="H48:I48"/>
    <mergeCell ref="H50:I50"/>
    <mergeCell ref="H49:I49"/>
    <mergeCell ref="H33:I33"/>
    <mergeCell ref="H34:I34"/>
    <mergeCell ref="H35:I35"/>
    <mergeCell ref="H40:I40"/>
    <mergeCell ref="H41:I41"/>
    <mergeCell ref="H42:I42"/>
    <mergeCell ref="H51:I51"/>
    <mergeCell ref="H47:I47"/>
    <mergeCell ref="K32:K33"/>
    <mergeCell ref="H66:I66"/>
    <mergeCell ref="H54:I54"/>
    <mergeCell ref="H55:I55"/>
    <mergeCell ref="H56:I56"/>
    <mergeCell ref="H57:I57"/>
    <mergeCell ref="H58:I58"/>
    <mergeCell ref="H59:I59"/>
    <mergeCell ref="H60:I60"/>
    <mergeCell ref="H61:I61"/>
    <mergeCell ref="H64:I64"/>
    <mergeCell ref="H65:I65"/>
    <mergeCell ref="H46:I46"/>
    <mergeCell ref="H37:I37"/>
    <mergeCell ref="H38:I38"/>
    <mergeCell ref="H39:I39"/>
    <mergeCell ref="K65:K66"/>
    <mergeCell ref="K5:K11"/>
    <mergeCell ref="H11:I11"/>
    <mergeCell ref="K53:K64"/>
    <mergeCell ref="H52:I52"/>
    <mergeCell ref="H63:I63"/>
    <mergeCell ref="H53:I53"/>
    <mergeCell ref="H43:I43"/>
    <mergeCell ref="H44:I44"/>
    <mergeCell ref="H45:I45"/>
    <mergeCell ref="K39:K41"/>
    <mergeCell ref="K42:K43"/>
    <mergeCell ref="K22:K26"/>
    <mergeCell ref="K27:K28"/>
    <mergeCell ref="K35:K37"/>
    <mergeCell ref="K29:K31"/>
  </mergeCells>
  <phoneticPr fontId="1" type="noConversion"/>
  <pageMargins left="0" right="0" top="0.11811023622047245" bottom="0.11811023622047245" header="0.51181102362204722" footer="0.51181102362204722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4"/>
  <sheetViews>
    <sheetView topLeftCell="A13" workbookViewId="0">
      <selection activeCell="J27" sqref="J27"/>
    </sheetView>
  </sheetViews>
  <sheetFormatPr defaultColWidth="7.140625" defaultRowHeight="12.75"/>
  <cols>
    <col min="1" max="1" width="2.42578125" style="66" customWidth="1"/>
    <col min="2" max="2" width="10.5703125" style="66" customWidth="1"/>
    <col min="3" max="3" width="7.42578125" style="66" customWidth="1"/>
    <col min="4" max="4" width="9.140625" style="66" customWidth="1"/>
    <col min="5" max="5" width="8.7109375" style="66" customWidth="1"/>
    <col min="6" max="6" width="4.7109375" style="66" customWidth="1"/>
    <col min="7" max="7" width="3.28515625" style="66" customWidth="1"/>
    <col min="8" max="8" width="3.85546875" style="66" customWidth="1"/>
    <col min="9" max="9" width="2" style="66" hidden="1" customWidth="1"/>
    <col min="10" max="10" width="15.7109375" style="66" customWidth="1"/>
    <col min="11" max="11" width="7" style="66" customWidth="1"/>
    <col min="12" max="12" width="4.42578125" style="66" customWidth="1"/>
    <col min="13" max="13" width="3.140625" style="66" customWidth="1"/>
    <col min="14" max="14" width="4.85546875" style="66" customWidth="1"/>
    <col min="15" max="15" width="3.7109375" style="66" customWidth="1"/>
    <col min="16" max="16" width="3.5703125" style="66" customWidth="1"/>
    <col min="17" max="17" width="3.140625" style="66" customWidth="1"/>
    <col min="18" max="18" width="3.85546875" style="66" customWidth="1"/>
    <col min="19" max="19" width="3.28515625" style="66" customWidth="1"/>
    <col min="20" max="20" width="3.5703125" style="66" customWidth="1"/>
    <col min="21" max="21" width="3.42578125" style="66" customWidth="1"/>
    <col min="22" max="22" width="2.28515625" style="66" customWidth="1"/>
    <col min="23" max="23" width="3.85546875" style="66" customWidth="1"/>
    <col min="24" max="24" width="2.7109375" style="66" customWidth="1"/>
    <col min="25" max="25" width="3.28515625" style="66" customWidth="1"/>
    <col min="26" max="26" width="3.42578125" style="66" customWidth="1"/>
    <col min="27" max="27" width="3.5703125" style="66" customWidth="1"/>
    <col min="28" max="28" width="2.85546875" style="66" customWidth="1"/>
    <col min="29" max="29" width="3.42578125" style="66" customWidth="1"/>
    <col min="30" max="30" width="3.140625" style="66" customWidth="1"/>
    <col min="31" max="31" width="3.28515625" style="66" customWidth="1"/>
    <col min="32" max="33" width="3" style="66" customWidth="1"/>
    <col min="34" max="34" width="4.42578125" style="66" customWidth="1"/>
    <col min="35" max="16384" width="7.140625" style="66"/>
  </cols>
  <sheetData>
    <row r="1" spans="1:34" ht="27.75" customHeight="1" thickBot="1">
      <c r="A1" s="929" t="s">
        <v>395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29"/>
      <c r="U1" s="929"/>
      <c r="V1" s="929"/>
      <c r="W1" s="929"/>
      <c r="X1" s="929"/>
      <c r="Y1" s="929"/>
      <c r="Z1" s="929"/>
      <c r="AA1" s="929"/>
      <c r="AB1" s="929"/>
      <c r="AC1" s="929"/>
      <c r="AD1" s="929"/>
      <c r="AE1" s="929"/>
      <c r="AF1" s="929"/>
      <c r="AG1" s="327"/>
    </row>
    <row r="2" spans="1:34" ht="33.75" customHeight="1">
      <c r="A2" s="950" t="s">
        <v>31</v>
      </c>
      <c r="B2" s="938" t="s">
        <v>32</v>
      </c>
      <c r="C2" s="886" t="s">
        <v>132</v>
      </c>
      <c r="D2" s="886" t="s">
        <v>76</v>
      </c>
      <c r="E2" s="881" t="s">
        <v>131</v>
      </c>
      <c r="F2" s="881" t="s">
        <v>51</v>
      </c>
      <c r="G2" s="881" t="s">
        <v>33</v>
      </c>
      <c r="H2" s="963" t="s">
        <v>262</v>
      </c>
      <c r="I2" s="965"/>
      <c r="J2" s="886" t="s">
        <v>146</v>
      </c>
      <c r="K2" s="963" t="s">
        <v>147</v>
      </c>
      <c r="L2" s="959" t="s">
        <v>148</v>
      </c>
      <c r="M2" s="954" t="s">
        <v>358</v>
      </c>
      <c r="N2" s="920" t="s">
        <v>149</v>
      </c>
      <c r="O2" s="933"/>
      <c r="P2" s="933"/>
      <c r="Q2" s="933"/>
      <c r="R2" s="933"/>
      <c r="S2" s="933"/>
      <c r="T2" s="961" t="s">
        <v>511</v>
      </c>
      <c r="U2" s="936"/>
      <c r="V2" s="962"/>
      <c r="W2" s="935" t="s">
        <v>339</v>
      </c>
      <c r="X2" s="936"/>
      <c r="Y2" s="937"/>
      <c r="Z2" s="957" t="s">
        <v>289</v>
      </c>
      <c r="AA2" s="957"/>
      <c r="AB2" s="958"/>
      <c r="AC2" s="881" t="s">
        <v>361</v>
      </c>
      <c r="AD2" s="932" t="s">
        <v>509</v>
      </c>
      <c r="AE2" s="933"/>
      <c r="AF2" s="934"/>
      <c r="AG2" s="968" t="s">
        <v>362</v>
      </c>
      <c r="AH2" s="948" t="s">
        <v>290</v>
      </c>
    </row>
    <row r="3" spans="1:34" ht="29.25" customHeight="1" thickBot="1">
      <c r="A3" s="951"/>
      <c r="B3" s="939"/>
      <c r="C3" s="884"/>
      <c r="D3" s="884"/>
      <c r="E3" s="940"/>
      <c r="F3" s="882"/>
      <c r="G3" s="882"/>
      <c r="H3" s="966"/>
      <c r="I3" s="967"/>
      <c r="J3" s="884"/>
      <c r="K3" s="964"/>
      <c r="L3" s="960"/>
      <c r="M3" s="955"/>
      <c r="N3" s="70" t="s">
        <v>150</v>
      </c>
      <c r="O3" s="70" t="s">
        <v>151</v>
      </c>
      <c r="P3" s="71" t="s">
        <v>264</v>
      </c>
      <c r="Q3" s="71" t="s">
        <v>151</v>
      </c>
      <c r="R3" s="71" t="s">
        <v>266</v>
      </c>
      <c r="S3" s="285" t="s">
        <v>151</v>
      </c>
      <c r="T3" s="294" t="s">
        <v>150</v>
      </c>
      <c r="U3" s="72" t="s">
        <v>264</v>
      </c>
      <c r="V3" s="232" t="s">
        <v>266</v>
      </c>
      <c r="W3" s="71" t="s">
        <v>150</v>
      </c>
      <c r="X3" s="71" t="s">
        <v>264</v>
      </c>
      <c r="Y3" s="74" t="s">
        <v>314</v>
      </c>
      <c r="Z3" s="289" t="s">
        <v>150</v>
      </c>
      <c r="AA3" s="71" t="s">
        <v>264</v>
      </c>
      <c r="AB3" s="73" t="s">
        <v>266</v>
      </c>
      <c r="AC3" s="882"/>
      <c r="AD3" s="71" t="s">
        <v>150</v>
      </c>
      <c r="AE3" s="71" t="s">
        <v>264</v>
      </c>
      <c r="AF3" s="74" t="s">
        <v>266</v>
      </c>
      <c r="AG3" s="969"/>
      <c r="AH3" s="949"/>
    </row>
    <row r="4" spans="1:34" ht="32.25" customHeight="1">
      <c r="A4" s="75">
        <v>1</v>
      </c>
      <c r="B4" s="337" t="s">
        <v>312</v>
      </c>
      <c r="C4" s="266">
        <v>24406</v>
      </c>
      <c r="D4" s="337" t="s">
        <v>355</v>
      </c>
      <c r="E4" s="337" t="s">
        <v>356</v>
      </c>
      <c r="F4" s="251">
        <v>32</v>
      </c>
      <c r="G4" s="107" t="s">
        <v>439</v>
      </c>
      <c r="H4" s="78">
        <v>10</v>
      </c>
      <c r="I4" s="472"/>
      <c r="J4" s="458" t="s">
        <v>396</v>
      </c>
      <c r="K4" s="886" t="s">
        <v>411</v>
      </c>
      <c r="L4" s="471">
        <v>10</v>
      </c>
      <c r="M4" s="475"/>
      <c r="N4" s="207"/>
      <c r="O4" s="77"/>
      <c r="P4" s="222">
        <v>10</v>
      </c>
      <c r="Q4" s="80"/>
      <c r="R4" s="231"/>
      <c r="S4" s="286"/>
      <c r="T4" s="295"/>
      <c r="U4" s="112"/>
      <c r="V4" s="233"/>
      <c r="W4" s="80"/>
      <c r="X4" s="80"/>
      <c r="Y4" s="81"/>
      <c r="Z4" s="290"/>
      <c r="AA4" s="222">
        <v>10</v>
      </c>
      <c r="AB4" s="233"/>
      <c r="AC4" s="77"/>
      <c r="AD4" s="80"/>
      <c r="AE4" s="80"/>
      <c r="AF4" s="286"/>
      <c r="AG4" s="480"/>
      <c r="AH4" s="481"/>
    </row>
    <row r="5" spans="1:34" ht="46.5" customHeight="1">
      <c r="A5" s="82">
        <v>2</v>
      </c>
      <c r="B5" s="83" t="s">
        <v>486</v>
      </c>
      <c r="C5" s="84">
        <v>34333</v>
      </c>
      <c r="D5" s="338" t="s">
        <v>366</v>
      </c>
      <c r="E5" s="86" t="s">
        <v>36</v>
      </c>
      <c r="F5" s="87">
        <v>5</v>
      </c>
      <c r="G5" s="87"/>
      <c r="H5" s="88">
        <v>19</v>
      </c>
      <c r="I5" s="473"/>
      <c r="J5" s="476" t="s">
        <v>418</v>
      </c>
      <c r="K5" s="884"/>
      <c r="L5" s="477">
        <v>19</v>
      </c>
      <c r="M5" s="98"/>
      <c r="N5" s="208"/>
      <c r="O5" s="85"/>
      <c r="P5" s="218">
        <v>15</v>
      </c>
      <c r="Q5" s="83"/>
      <c r="R5" s="218">
        <v>4</v>
      </c>
      <c r="S5" s="287"/>
      <c r="T5" s="296"/>
      <c r="U5" s="91"/>
      <c r="V5" s="218"/>
      <c r="W5" s="83"/>
      <c r="X5" s="86"/>
      <c r="Y5" s="93"/>
      <c r="Z5" s="230"/>
      <c r="AA5" s="230">
        <v>15</v>
      </c>
      <c r="AB5" s="230">
        <v>4</v>
      </c>
      <c r="AC5" s="92"/>
      <c r="AD5" s="86"/>
      <c r="AE5" s="86"/>
      <c r="AF5" s="324">
        <v>4</v>
      </c>
      <c r="AG5" s="86"/>
      <c r="AH5" s="86" t="s">
        <v>344</v>
      </c>
    </row>
    <row r="6" spans="1:34" ht="39.75" customHeight="1">
      <c r="A6" s="82">
        <v>3</v>
      </c>
      <c r="B6" s="83" t="s">
        <v>1</v>
      </c>
      <c r="C6" s="84" t="s">
        <v>504</v>
      </c>
      <c r="D6" s="338" t="s">
        <v>329</v>
      </c>
      <c r="E6" s="338" t="s">
        <v>211</v>
      </c>
      <c r="F6" s="428">
        <v>9.1</v>
      </c>
      <c r="G6" s="87" t="s">
        <v>437</v>
      </c>
      <c r="H6" s="88">
        <v>10</v>
      </c>
      <c r="I6" s="473"/>
      <c r="J6" s="476" t="s">
        <v>397</v>
      </c>
      <c r="K6" s="884"/>
      <c r="L6" s="477">
        <v>10</v>
      </c>
      <c r="M6" s="98"/>
      <c r="N6" s="208"/>
      <c r="O6" s="85"/>
      <c r="P6" s="218">
        <v>10</v>
      </c>
      <c r="Q6" s="83"/>
      <c r="R6" s="218"/>
      <c r="S6" s="253"/>
      <c r="T6" s="297"/>
      <c r="U6" s="95"/>
      <c r="V6" s="228"/>
      <c r="W6" s="264"/>
      <c r="X6" s="86"/>
      <c r="Y6" s="93"/>
      <c r="Z6" s="230"/>
      <c r="AA6" s="230">
        <v>10</v>
      </c>
      <c r="AB6" s="230"/>
      <c r="AC6" s="92"/>
      <c r="AD6" s="86"/>
      <c r="AE6" s="86"/>
      <c r="AF6" s="324"/>
      <c r="AG6" s="86"/>
      <c r="AH6" s="86" t="s">
        <v>365</v>
      </c>
    </row>
    <row r="7" spans="1:34" ht="40.5" customHeight="1">
      <c r="A7" s="82">
        <v>4</v>
      </c>
      <c r="B7" s="83" t="s">
        <v>143</v>
      </c>
      <c r="C7" s="84" t="s">
        <v>505</v>
      </c>
      <c r="D7" s="338" t="s">
        <v>311</v>
      </c>
      <c r="E7" s="338" t="s">
        <v>36</v>
      </c>
      <c r="F7" s="87">
        <v>16.8</v>
      </c>
      <c r="G7" s="367" t="s">
        <v>437</v>
      </c>
      <c r="H7" s="883">
        <v>19</v>
      </c>
      <c r="I7" s="906"/>
      <c r="J7" s="476" t="s">
        <v>398</v>
      </c>
      <c r="K7" s="884"/>
      <c r="L7" s="477">
        <v>19</v>
      </c>
      <c r="M7" s="98"/>
      <c r="N7" s="208"/>
      <c r="O7" s="85"/>
      <c r="P7" s="218">
        <v>11</v>
      </c>
      <c r="Q7" s="83"/>
      <c r="R7" s="218">
        <v>6</v>
      </c>
      <c r="S7" s="253"/>
      <c r="T7" s="297"/>
      <c r="U7" s="95"/>
      <c r="V7" s="228">
        <v>2</v>
      </c>
      <c r="W7" s="264"/>
      <c r="X7" s="86"/>
      <c r="Y7" s="93"/>
      <c r="Z7" s="230"/>
      <c r="AA7" s="230">
        <v>11</v>
      </c>
      <c r="AB7" s="230">
        <v>6</v>
      </c>
      <c r="AC7" s="250"/>
      <c r="AD7" s="86"/>
      <c r="AE7" s="86">
        <v>6</v>
      </c>
      <c r="AF7" s="324"/>
      <c r="AG7" s="86"/>
      <c r="AH7" s="86" t="s">
        <v>292</v>
      </c>
    </row>
    <row r="8" spans="1:34" ht="40.5" customHeight="1">
      <c r="A8" s="82">
        <v>5</v>
      </c>
      <c r="B8" s="83" t="s">
        <v>491</v>
      </c>
      <c r="C8" s="96" t="s">
        <v>367</v>
      </c>
      <c r="D8" s="97" t="s">
        <v>315</v>
      </c>
      <c r="E8" s="338" t="s">
        <v>36</v>
      </c>
      <c r="F8" s="87">
        <v>8</v>
      </c>
      <c r="G8" s="83" t="s">
        <v>440</v>
      </c>
      <c r="H8" s="88">
        <v>21</v>
      </c>
      <c r="I8" s="473"/>
      <c r="J8" s="476" t="s">
        <v>399</v>
      </c>
      <c r="K8" s="884"/>
      <c r="L8" s="477">
        <v>21</v>
      </c>
      <c r="M8" s="98"/>
      <c r="N8" s="208"/>
      <c r="O8" s="85"/>
      <c r="P8" s="218">
        <v>8</v>
      </c>
      <c r="Q8" s="83"/>
      <c r="R8" s="218">
        <v>12</v>
      </c>
      <c r="S8" s="253"/>
      <c r="T8" s="297"/>
      <c r="U8" s="95"/>
      <c r="V8" s="228">
        <v>1</v>
      </c>
      <c r="W8" s="264"/>
      <c r="X8" s="86"/>
      <c r="Y8" s="93"/>
      <c r="Z8" s="230"/>
      <c r="AA8" s="230">
        <v>8</v>
      </c>
      <c r="AB8" s="230">
        <v>12</v>
      </c>
      <c r="AC8" s="92"/>
      <c r="AD8" s="86"/>
      <c r="AE8" s="86">
        <v>3</v>
      </c>
      <c r="AF8" s="324"/>
      <c r="AG8" s="86"/>
      <c r="AH8" s="86" t="s">
        <v>317</v>
      </c>
    </row>
    <row r="9" spans="1:34" ht="32.25" customHeight="1" thickBot="1">
      <c r="A9" s="114">
        <v>6</v>
      </c>
      <c r="B9" s="125" t="s">
        <v>17</v>
      </c>
      <c r="C9" s="126">
        <v>23280</v>
      </c>
      <c r="D9" s="127" t="s">
        <v>305</v>
      </c>
      <c r="E9" s="127" t="s">
        <v>210</v>
      </c>
      <c r="F9" s="384">
        <v>34</v>
      </c>
      <c r="G9" s="384" t="s">
        <v>437</v>
      </c>
      <c r="H9" s="910">
        <v>6</v>
      </c>
      <c r="I9" s="956"/>
      <c r="J9" s="478" t="s">
        <v>400</v>
      </c>
      <c r="K9" s="885"/>
      <c r="L9" s="477">
        <v>6</v>
      </c>
      <c r="M9" s="98"/>
      <c r="N9" s="208"/>
      <c r="O9" s="85"/>
      <c r="P9" s="208">
        <v>5</v>
      </c>
      <c r="Q9" s="85"/>
      <c r="R9" s="208"/>
      <c r="S9" s="287"/>
      <c r="T9" s="296"/>
      <c r="U9" s="91">
        <v>1</v>
      </c>
      <c r="V9" s="218"/>
      <c r="W9" s="83"/>
      <c r="X9" s="255"/>
      <c r="Y9" s="298"/>
      <c r="Z9" s="268"/>
      <c r="AA9" s="268">
        <v>5</v>
      </c>
      <c r="AB9" s="268"/>
      <c r="AC9" s="98"/>
      <c r="AD9" s="86"/>
      <c r="AE9" s="86"/>
      <c r="AF9" s="324"/>
      <c r="AG9" s="129"/>
      <c r="AH9" s="127"/>
    </row>
    <row r="10" spans="1:34" ht="21" customHeight="1" thickBot="1">
      <c r="A10" s="186"/>
      <c r="B10" s="181"/>
      <c r="C10" s="191"/>
      <c r="D10" s="179"/>
      <c r="E10" s="180"/>
      <c r="F10" s="189"/>
      <c r="G10" s="189"/>
      <c r="H10" s="470"/>
      <c r="I10" s="474"/>
      <c r="J10" s="312"/>
      <c r="K10" s="479"/>
      <c r="L10" s="185">
        <v>85</v>
      </c>
      <c r="M10" s="398">
        <v>0</v>
      </c>
      <c r="N10" s="185">
        <v>0</v>
      </c>
      <c r="O10" s="185">
        <v>0</v>
      </c>
      <c r="P10" s="185">
        <v>59</v>
      </c>
      <c r="Q10" s="185">
        <v>0</v>
      </c>
      <c r="R10" s="185">
        <v>22</v>
      </c>
      <c r="S10" s="185">
        <v>0</v>
      </c>
      <c r="T10" s="185">
        <v>0</v>
      </c>
      <c r="U10" s="185">
        <v>1</v>
      </c>
      <c r="V10" s="185">
        <v>3</v>
      </c>
      <c r="W10" s="185">
        <v>0</v>
      </c>
      <c r="X10" s="185">
        <v>0</v>
      </c>
      <c r="Y10" s="185">
        <v>0</v>
      </c>
      <c r="Z10" s="185">
        <v>0</v>
      </c>
      <c r="AA10" s="185">
        <v>59</v>
      </c>
      <c r="AB10" s="185">
        <v>22</v>
      </c>
      <c r="AC10" s="185">
        <v>0</v>
      </c>
      <c r="AD10" s="185">
        <v>0</v>
      </c>
      <c r="AE10" s="185">
        <v>4</v>
      </c>
      <c r="AF10" s="185">
        <v>0</v>
      </c>
      <c r="AG10" s="178">
        <v>0</v>
      </c>
      <c r="AH10" s="396">
        <v>0</v>
      </c>
    </row>
    <row r="11" spans="1:34" ht="47.25" customHeight="1">
      <c r="A11" s="335"/>
      <c r="B11" s="107" t="s">
        <v>17</v>
      </c>
      <c r="C11" s="108">
        <v>23280</v>
      </c>
      <c r="D11" s="337" t="s">
        <v>305</v>
      </c>
      <c r="E11" s="337" t="s">
        <v>210</v>
      </c>
      <c r="F11" s="243">
        <v>34</v>
      </c>
      <c r="G11" s="107" t="s">
        <v>470</v>
      </c>
      <c r="H11" s="894">
        <v>16</v>
      </c>
      <c r="I11" s="895"/>
      <c r="J11" s="267" t="s">
        <v>401</v>
      </c>
      <c r="K11" s="886" t="s">
        <v>412</v>
      </c>
      <c r="L11" s="343">
        <v>16</v>
      </c>
      <c r="M11" s="337"/>
      <c r="N11" s="210"/>
      <c r="O11" s="337"/>
      <c r="P11" s="210">
        <v>10</v>
      </c>
      <c r="Q11" s="337"/>
      <c r="R11" s="210">
        <v>6</v>
      </c>
      <c r="S11" s="341"/>
      <c r="T11" s="299"/>
      <c r="U11" s="110"/>
      <c r="V11" s="223"/>
      <c r="W11" s="107"/>
      <c r="X11" s="337"/>
      <c r="Y11" s="300"/>
      <c r="Z11" s="269"/>
      <c r="AA11" s="269"/>
      <c r="AB11" s="269"/>
      <c r="AC11" s="336"/>
      <c r="AD11" s="76"/>
      <c r="AE11" s="76"/>
      <c r="AF11" s="76"/>
      <c r="AG11" s="142"/>
      <c r="AH11" s="120"/>
    </row>
    <row r="12" spans="1:34" ht="50.25" customHeight="1">
      <c r="A12" s="82">
        <v>7</v>
      </c>
      <c r="B12" s="357" t="s">
        <v>490</v>
      </c>
      <c r="C12" s="358">
        <v>30333</v>
      </c>
      <c r="D12" s="317" t="s">
        <v>136</v>
      </c>
      <c r="E12" s="317" t="s">
        <v>313</v>
      </c>
      <c r="F12" s="346" t="s">
        <v>467</v>
      </c>
      <c r="G12" s="83" t="s">
        <v>471</v>
      </c>
      <c r="H12" s="952">
        <v>16</v>
      </c>
      <c r="I12" s="953"/>
      <c r="J12" s="347" t="s">
        <v>402</v>
      </c>
      <c r="K12" s="884"/>
      <c r="L12" s="89">
        <v>16</v>
      </c>
      <c r="M12" s="345"/>
      <c r="N12" s="208">
        <v>4</v>
      </c>
      <c r="O12" s="345"/>
      <c r="P12" s="218">
        <v>6</v>
      </c>
      <c r="Q12" s="344"/>
      <c r="R12" s="218">
        <v>4</v>
      </c>
      <c r="S12" s="348"/>
      <c r="T12" s="297"/>
      <c r="U12" s="94"/>
      <c r="V12" s="217"/>
      <c r="W12" s="165"/>
      <c r="X12" s="165">
        <v>1</v>
      </c>
      <c r="Y12" s="349"/>
      <c r="Z12" s="230"/>
      <c r="AA12" s="230"/>
      <c r="AB12" s="230"/>
      <c r="AC12" s="350"/>
      <c r="AD12" s="165"/>
      <c r="AE12" s="86">
        <v>2</v>
      </c>
      <c r="AF12" s="86"/>
      <c r="AG12" s="86"/>
      <c r="AH12" s="165"/>
    </row>
    <row r="13" spans="1:34" ht="30.75" customHeight="1" thickBot="1">
      <c r="A13" s="372"/>
      <c r="B13" s="125" t="s">
        <v>1</v>
      </c>
      <c r="C13" s="126">
        <v>31416</v>
      </c>
      <c r="D13" s="127" t="s">
        <v>329</v>
      </c>
      <c r="E13" s="127" t="s">
        <v>211</v>
      </c>
      <c r="F13" s="446" t="s">
        <v>502</v>
      </c>
      <c r="G13" s="128" t="s">
        <v>437</v>
      </c>
      <c r="H13" s="359">
        <v>10</v>
      </c>
      <c r="I13" s="360"/>
      <c r="J13" s="362" t="s">
        <v>403</v>
      </c>
      <c r="K13" s="884"/>
      <c r="L13" s="377">
        <v>10</v>
      </c>
      <c r="M13" s="120"/>
      <c r="N13" s="212">
        <v>4</v>
      </c>
      <c r="O13" s="120"/>
      <c r="P13" s="225">
        <v>5</v>
      </c>
      <c r="Q13" s="118"/>
      <c r="R13" s="225">
        <v>1</v>
      </c>
      <c r="S13" s="339"/>
      <c r="T13" s="304"/>
      <c r="U13" s="198"/>
      <c r="V13" s="226"/>
      <c r="W13" s="121"/>
      <c r="X13" s="142"/>
      <c r="Y13" s="146"/>
      <c r="Z13" s="274"/>
      <c r="AA13" s="274"/>
      <c r="AB13" s="274"/>
      <c r="AC13" s="340"/>
      <c r="AD13" s="142"/>
      <c r="AE13" s="142"/>
      <c r="AF13" s="339">
        <v>1</v>
      </c>
      <c r="AG13" s="129"/>
      <c r="AH13" s="129" t="s">
        <v>365</v>
      </c>
    </row>
    <row r="14" spans="1:34" ht="21" customHeight="1" thickBot="1">
      <c r="A14" s="186"/>
      <c r="B14" s="429"/>
      <c r="C14" s="430"/>
      <c r="D14" s="201"/>
      <c r="E14" s="201"/>
      <c r="F14" s="431"/>
      <c r="G14" s="431"/>
      <c r="H14" s="432"/>
      <c r="I14" s="433"/>
      <c r="J14" s="197"/>
      <c r="K14" s="434"/>
      <c r="L14" s="185">
        <f>L13+L12+L11</f>
        <v>42</v>
      </c>
      <c r="M14" s="185">
        <f t="shared" ref="M14:AB14" si="0">M13+M12+M11</f>
        <v>0</v>
      </c>
      <c r="N14" s="185">
        <f t="shared" si="0"/>
        <v>8</v>
      </c>
      <c r="O14" s="185">
        <f t="shared" si="0"/>
        <v>0</v>
      </c>
      <c r="P14" s="185">
        <f t="shared" si="0"/>
        <v>21</v>
      </c>
      <c r="Q14" s="185">
        <f t="shared" si="0"/>
        <v>0</v>
      </c>
      <c r="R14" s="185">
        <f t="shared" si="0"/>
        <v>11</v>
      </c>
      <c r="S14" s="185">
        <f t="shared" si="0"/>
        <v>0</v>
      </c>
      <c r="T14" s="185">
        <f t="shared" si="0"/>
        <v>0</v>
      </c>
      <c r="U14" s="185">
        <f t="shared" si="0"/>
        <v>0</v>
      </c>
      <c r="V14" s="185">
        <f t="shared" si="0"/>
        <v>0</v>
      </c>
      <c r="W14" s="185">
        <f t="shared" si="0"/>
        <v>0</v>
      </c>
      <c r="X14" s="185">
        <f t="shared" si="0"/>
        <v>1</v>
      </c>
      <c r="Y14" s="185">
        <f t="shared" si="0"/>
        <v>0</v>
      </c>
      <c r="Z14" s="185">
        <f t="shared" si="0"/>
        <v>0</v>
      </c>
      <c r="AA14" s="185">
        <f t="shared" si="0"/>
        <v>0</v>
      </c>
      <c r="AB14" s="185">
        <f t="shared" si="0"/>
        <v>0</v>
      </c>
      <c r="AC14" s="185">
        <v>0</v>
      </c>
      <c r="AD14" s="185">
        <f t="shared" ref="AD14:AF14" si="1">AD11+AD12</f>
        <v>0</v>
      </c>
      <c r="AE14" s="185">
        <f t="shared" si="1"/>
        <v>2</v>
      </c>
      <c r="AF14" s="206">
        <f t="shared" si="1"/>
        <v>0</v>
      </c>
      <c r="AG14" s="178">
        <v>0</v>
      </c>
      <c r="AH14" s="396">
        <v>0</v>
      </c>
    </row>
    <row r="15" spans="1:34" ht="27.75" customHeight="1" thickBot="1">
      <c r="A15" s="106">
        <v>8</v>
      </c>
      <c r="B15" s="107" t="s">
        <v>487</v>
      </c>
      <c r="C15" s="108">
        <v>24440</v>
      </c>
      <c r="D15" s="337" t="s">
        <v>368</v>
      </c>
      <c r="E15" s="337" t="s">
        <v>404</v>
      </c>
      <c r="F15" s="109">
        <v>34</v>
      </c>
      <c r="G15" s="107" t="s">
        <v>477</v>
      </c>
      <c r="H15" s="920">
        <v>9</v>
      </c>
      <c r="I15" s="921"/>
      <c r="J15" s="69" t="s">
        <v>405</v>
      </c>
      <c r="K15" s="930" t="s">
        <v>413</v>
      </c>
      <c r="L15" s="79">
        <v>9</v>
      </c>
      <c r="M15" s="69"/>
      <c r="N15" s="210"/>
      <c r="O15" s="69"/>
      <c r="P15" s="223">
        <v>5</v>
      </c>
      <c r="Q15" s="107"/>
      <c r="R15" s="223">
        <v>3</v>
      </c>
      <c r="S15" s="254"/>
      <c r="T15" s="301"/>
      <c r="U15" s="110"/>
      <c r="V15" s="223">
        <v>1</v>
      </c>
      <c r="W15" s="107"/>
      <c r="X15" s="76"/>
      <c r="Y15" s="111"/>
      <c r="Z15" s="271"/>
      <c r="AA15" s="271">
        <v>5</v>
      </c>
      <c r="AB15" s="271">
        <v>3</v>
      </c>
      <c r="AC15" s="113"/>
      <c r="AD15" s="76"/>
      <c r="AE15" s="76"/>
      <c r="AF15" s="323"/>
      <c r="AG15" s="142"/>
      <c r="AH15" s="142"/>
    </row>
    <row r="16" spans="1:34" ht="33.75" customHeight="1">
      <c r="A16" s="114">
        <v>9</v>
      </c>
      <c r="B16" s="83" t="s">
        <v>488</v>
      </c>
      <c r="C16" s="84">
        <v>23626</v>
      </c>
      <c r="D16" s="338" t="s">
        <v>84</v>
      </c>
      <c r="E16" s="338" t="s">
        <v>6</v>
      </c>
      <c r="F16" s="87">
        <v>36</v>
      </c>
      <c r="G16" s="107" t="s">
        <v>477</v>
      </c>
      <c r="H16" s="906">
        <v>6</v>
      </c>
      <c r="I16" s="907"/>
      <c r="J16" s="85" t="s">
        <v>406</v>
      </c>
      <c r="K16" s="931"/>
      <c r="L16" s="89">
        <v>6</v>
      </c>
      <c r="M16" s="85"/>
      <c r="N16" s="208"/>
      <c r="O16" s="85"/>
      <c r="P16" s="218">
        <v>5</v>
      </c>
      <c r="Q16" s="83"/>
      <c r="R16" s="218"/>
      <c r="S16" s="287"/>
      <c r="T16" s="296"/>
      <c r="U16" s="91">
        <v>1</v>
      </c>
      <c r="V16" s="218"/>
      <c r="W16" s="83"/>
      <c r="X16" s="255"/>
      <c r="Y16" s="298"/>
      <c r="Z16" s="268"/>
      <c r="AA16" s="268">
        <v>5</v>
      </c>
      <c r="AB16" s="268"/>
      <c r="AC16" s="98"/>
      <c r="AD16" s="86"/>
      <c r="AE16" s="86"/>
      <c r="AF16" s="324"/>
      <c r="AG16" s="86"/>
      <c r="AH16" s="328"/>
    </row>
    <row r="17" spans="1:34" ht="29.25" customHeight="1">
      <c r="A17" s="114">
        <v>10</v>
      </c>
      <c r="B17" s="83" t="s">
        <v>20</v>
      </c>
      <c r="C17" s="84">
        <v>26648</v>
      </c>
      <c r="D17" s="338" t="s">
        <v>85</v>
      </c>
      <c r="E17" s="338" t="s">
        <v>6</v>
      </c>
      <c r="F17" s="87" t="s">
        <v>503</v>
      </c>
      <c r="G17" s="83" t="s">
        <v>478</v>
      </c>
      <c r="H17" s="898">
        <v>9</v>
      </c>
      <c r="I17" s="899"/>
      <c r="J17" s="85" t="s">
        <v>407</v>
      </c>
      <c r="K17" s="931"/>
      <c r="L17" s="89">
        <v>9</v>
      </c>
      <c r="M17" s="85"/>
      <c r="N17" s="208"/>
      <c r="O17" s="85"/>
      <c r="P17" s="218">
        <v>9</v>
      </c>
      <c r="Q17" s="83"/>
      <c r="R17" s="218"/>
      <c r="S17" s="253"/>
      <c r="T17" s="297"/>
      <c r="U17" s="91"/>
      <c r="V17" s="218"/>
      <c r="W17" s="83"/>
      <c r="X17" s="255"/>
      <c r="Y17" s="298"/>
      <c r="Z17" s="268"/>
      <c r="AA17" s="268">
        <v>9</v>
      </c>
      <c r="AB17" s="268"/>
      <c r="AC17" s="98"/>
      <c r="AD17" s="86"/>
      <c r="AE17" s="86">
        <v>4</v>
      </c>
      <c r="AF17" s="324"/>
      <c r="AG17" s="86"/>
      <c r="AH17" s="328"/>
    </row>
    <row r="18" spans="1:34" ht="30.75" customHeight="1">
      <c r="A18" s="114">
        <v>11</v>
      </c>
      <c r="B18" s="83" t="s">
        <v>323</v>
      </c>
      <c r="C18" s="84">
        <v>30786</v>
      </c>
      <c r="D18" s="83" t="s">
        <v>330</v>
      </c>
      <c r="E18" s="338" t="s">
        <v>6</v>
      </c>
      <c r="F18" s="86">
        <v>10</v>
      </c>
      <c r="G18" s="128" t="s">
        <v>437</v>
      </c>
      <c r="H18" s="898">
        <v>12</v>
      </c>
      <c r="I18" s="899"/>
      <c r="J18" s="252" t="s">
        <v>510</v>
      </c>
      <c r="K18" s="931"/>
      <c r="L18" s="89">
        <v>12</v>
      </c>
      <c r="M18" s="85"/>
      <c r="N18" s="208"/>
      <c r="O18" s="85"/>
      <c r="P18" s="218">
        <v>5</v>
      </c>
      <c r="Q18" s="83"/>
      <c r="R18" s="218">
        <v>6</v>
      </c>
      <c r="S18" s="253"/>
      <c r="T18" s="297"/>
      <c r="U18" s="90"/>
      <c r="V18" s="208">
        <v>1</v>
      </c>
      <c r="W18" s="255"/>
      <c r="X18" s="86"/>
      <c r="Y18" s="93"/>
      <c r="Z18" s="230"/>
      <c r="AA18" s="230">
        <v>5</v>
      </c>
      <c r="AB18" s="230">
        <v>7</v>
      </c>
      <c r="AC18" s="92"/>
      <c r="AD18" s="86"/>
      <c r="AE18" s="86"/>
      <c r="AF18" s="324">
        <v>3</v>
      </c>
      <c r="AG18" s="86"/>
      <c r="AH18" s="86"/>
    </row>
    <row r="19" spans="1:34" ht="30" customHeight="1">
      <c r="A19" s="114">
        <v>12</v>
      </c>
      <c r="B19" s="83" t="s">
        <v>331</v>
      </c>
      <c r="C19" s="84">
        <v>31648</v>
      </c>
      <c r="D19" s="338" t="s">
        <v>369</v>
      </c>
      <c r="E19" s="338" t="s">
        <v>6</v>
      </c>
      <c r="F19" s="87">
        <v>12</v>
      </c>
      <c r="G19" s="87" t="s">
        <v>440</v>
      </c>
      <c r="H19" s="906">
        <v>15</v>
      </c>
      <c r="I19" s="907"/>
      <c r="J19" s="85" t="s">
        <v>408</v>
      </c>
      <c r="K19" s="931"/>
      <c r="L19" s="89">
        <v>15</v>
      </c>
      <c r="M19" s="85"/>
      <c r="N19" s="208"/>
      <c r="O19" s="85"/>
      <c r="P19" s="218">
        <v>10</v>
      </c>
      <c r="Q19" s="83"/>
      <c r="R19" s="218">
        <v>3</v>
      </c>
      <c r="S19" s="287"/>
      <c r="T19" s="296"/>
      <c r="U19" s="95">
        <v>1</v>
      </c>
      <c r="V19" s="228">
        <v>1</v>
      </c>
      <c r="W19" s="264"/>
      <c r="X19" s="86"/>
      <c r="Y19" s="93"/>
      <c r="Z19" s="230"/>
      <c r="AA19" s="230">
        <v>10</v>
      </c>
      <c r="AB19" s="230">
        <v>3</v>
      </c>
      <c r="AC19" s="92"/>
      <c r="AD19" s="86"/>
      <c r="AE19" s="86"/>
      <c r="AF19" s="324"/>
      <c r="AG19" s="86"/>
      <c r="AH19" s="86"/>
    </row>
    <row r="20" spans="1:34" ht="23.25" customHeight="1">
      <c r="A20" s="114">
        <v>13</v>
      </c>
      <c r="B20" s="83" t="s">
        <v>145</v>
      </c>
      <c r="C20" s="84">
        <v>29962</v>
      </c>
      <c r="D20" s="338" t="s">
        <v>304</v>
      </c>
      <c r="E20" s="338" t="s">
        <v>6</v>
      </c>
      <c r="F20" s="87">
        <v>14</v>
      </c>
      <c r="G20" s="83" t="s">
        <v>479</v>
      </c>
      <c r="H20" s="906">
        <v>14</v>
      </c>
      <c r="I20" s="907"/>
      <c r="J20" s="252" t="s">
        <v>409</v>
      </c>
      <c r="K20" s="931"/>
      <c r="L20" s="89">
        <v>14</v>
      </c>
      <c r="M20" s="85"/>
      <c r="N20" s="211"/>
      <c r="O20" s="86"/>
      <c r="P20" s="218">
        <v>14</v>
      </c>
      <c r="Q20" s="83"/>
      <c r="R20" s="218"/>
      <c r="S20" s="253"/>
      <c r="T20" s="297"/>
      <c r="U20" s="95"/>
      <c r="V20" s="228"/>
      <c r="W20" s="264"/>
      <c r="X20" s="86"/>
      <c r="Y20" s="93"/>
      <c r="Z20" s="230"/>
      <c r="AA20" s="230">
        <v>14</v>
      </c>
      <c r="AB20" s="230"/>
      <c r="AC20" s="98"/>
      <c r="AD20" s="86"/>
      <c r="AE20" s="86">
        <v>4</v>
      </c>
      <c r="AF20" s="324"/>
      <c r="AG20" s="86"/>
      <c r="AH20" s="86"/>
    </row>
    <row r="21" spans="1:34" ht="29.25" customHeight="1" thickBot="1">
      <c r="A21" s="114">
        <v>14</v>
      </c>
      <c r="B21" s="338" t="s">
        <v>489</v>
      </c>
      <c r="C21" s="115" t="s">
        <v>284</v>
      </c>
      <c r="D21" s="338" t="s">
        <v>370</v>
      </c>
      <c r="E21" s="338" t="s">
        <v>6</v>
      </c>
      <c r="F21" s="86">
        <v>15</v>
      </c>
      <c r="G21" s="83" t="s">
        <v>471</v>
      </c>
      <c r="H21" s="898">
        <v>16</v>
      </c>
      <c r="I21" s="899"/>
      <c r="J21" s="85" t="s">
        <v>410</v>
      </c>
      <c r="K21" s="931"/>
      <c r="L21" s="89">
        <v>16</v>
      </c>
      <c r="M21" s="85"/>
      <c r="N21" s="208"/>
      <c r="O21" s="85"/>
      <c r="P21" s="208">
        <v>14</v>
      </c>
      <c r="Q21" s="85"/>
      <c r="R21" s="208"/>
      <c r="S21" s="287"/>
      <c r="T21" s="296"/>
      <c r="U21" s="90">
        <v>2</v>
      </c>
      <c r="V21" s="208"/>
      <c r="W21" s="255"/>
      <c r="X21" s="86"/>
      <c r="Y21" s="93"/>
      <c r="Z21" s="230"/>
      <c r="AA21" s="230">
        <v>14</v>
      </c>
      <c r="AB21" s="230"/>
      <c r="AC21" s="92"/>
      <c r="AD21" s="115"/>
      <c r="AE21" s="116">
        <v>4</v>
      </c>
      <c r="AF21" s="451"/>
      <c r="AG21" s="316"/>
      <c r="AH21" s="129"/>
    </row>
    <row r="22" spans="1:34" ht="15.75" customHeight="1" thickBot="1">
      <c r="A22" s="186"/>
      <c r="B22" s="164"/>
      <c r="C22" s="313"/>
      <c r="D22" s="457"/>
      <c r="E22" s="315"/>
      <c r="F22" s="454"/>
      <c r="G22" s="454"/>
      <c r="H22" s="457"/>
      <c r="I22" s="187"/>
      <c r="J22" s="164"/>
      <c r="K22" s="164"/>
      <c r="L22" s="450">
        <f>L15+L16+L17+L18+L19+L20+L21</f>
        <v>81</v>
      </c>
      <c r="M22" s="185">
        <f t="shared" ref="M22:AB22" si="2">M15+M16+M17+M18+M19+M20+M21</f>
        <v>0</v>
      </c>
      <c r="N22" s="456">
        <f t="shared" si="2"/>
        <v>0</v>
      </c>
      <c r="O22" s="206">
        <f t="shared" si="2"/>
        <v>0</v>
      </c>
      <c r="P22" s="185">
        <f t="shared" si="2"/>
        <v>62</v>
      </c>
      <c r="Q22" s="185">
        <f t="shared" si="2"/>
        <v>0</v>
      </c>
      <c r="R22" s="456">
        <f t="shared" si="2"/>
        <v>12</v>
      </c>
      <c r="S22" s="185">
        <f t="shared" si="2"/>
        <v>0</v>
      </c>
      <c r="T22" s="456">
        <f t="shared" si="2"/>
        <v>0</v>
      </c>
      <c r="U22" s="185">
        <f t="shared" si="2"/>
        <v>4</v>
      </c>
      <c r="V22" s="185">
        <f t="shared" si="2"/>
        <v>3</v>
      </c>
      <c r="W22" s="398">
        <f t="shared" si="2"/>
        <v>0</v>
      </c>
      <c r="X22" s="456">
        <f t="shared" si="2"/>
        <v>0</v>
      </c>
      <c r="Y22" s="185">
        <f t="shared" si="2"/>
        <v>0</v>
      </c>
      <c r="Z22" s="185">
        <f t="shared" si="2"/>
        <v>0</v>
      </c>
      <c r="AA22" s="178">
        <f t="shared" si="2"/>
        <v>62</v>
      </c>
      <c r="AB22" s="450">
        <f t="shared" si="2"/>
        <v>13</v>
      </c>
      <c r="AC22" s="206">
        <v>0</v>
      </c>
      <c r="AD22" s="206">
        <f>SUM(AD15:AD21)</f>
        <v>0</v>
      </c>
      <c r="AE22" s="185">
        <f t="shared" ref="AE22:AF22" si="3">SUM(AE15:AE21)</f>
        <v>12</v>
      </c>
      <c r="AF22" s="178">
        <f t="shared" si="3"/>
        <v>3</v>
      </c>
      <c r="AG22" s="169">
        <v>0</v>
      </c>
      <c r="AH22" s="396">
        <f>SUM(AH15:AH21)</f>
        <v>0</v>
      </c>
    </row>
    <row r="23" spans="1:34" ht="34.5" customHeight="1">
      <c r="A23" s="117">
        <v>15</v>
      </c>
      <c r="B23" s="487" t="s">
        <v>261</v>
      </c>
      <c r="C23" s="488">
        <v>25263</v>
      </c>
      <c r="D23" s="489" t="s">
        <v>303</v>
      </c>
      <c r="E23" s="489" t="s">
        <v>47</v>
      </c>
      <c r="F23" s="490">
        <v>27</v>
      </c>
      <c r="G23" s="491" t="s">
        <v>469</v>
      </c>
      <c r="H23" s="946">
        <v>23</v>
      </c>
      <c r="I23" s="947"/>
      <c r="J23" s="492" t="s">
        <v>421</v>
      </c>
      <c r="K23" s="931" t="s">
        <v>415</v>
      </c>
      <c r="L23" s="79">
        <v>23</v>
      </c>
      <c r="M23" s="120"/>
      <c r="N23" s="212"/>
      <c r="O23" s="120">
        <v>2</v>
      </c>
      <c r="P23" s="212">
        <v>15</v>
      </c>
      <c r="Q23" s="120"/>
      <c r="R23" s="212">
        <v>6</v>
      </c>
      <c r="S23" s="156"/>
      <c r="T23" s="302"/>
      <c r="U23" s="123"/>
      <c r="V23" s="212"/>
      <c r="W23" s="120"/>
      <c r="X23" s="120"/>
      <c r="Y23" s="124"/>
      <c r="Z23" s="292">
        <v>2</v>
      </c>
      <c r="AA23" s="212">
        <v>15</v>
      </c>
      <c r="AB23" s="212">
        <v>6</v>
      </c>
      <c r="AC23" s="120"/>
      <c r="AD23" s="120"/>
      <c r="AE23" s="120"/>
      <c r="AF23" s="156"/>
      <c r="AG23" s="120"/>
      <c r="AH23" s="120"/>
    </row>
    <row r="24" spans="1:34" ht="27" customHeight="1">
      <c r="A24" s="114">
        <v>16</v>
      </c>
      <c r="B24" s="493" t="s">
        <v>371</v>
      </c>
      <c r="C24" s="494">
        <v>26667</v>
      </c>
      <c r="D24" s="495" t="s">
        <v>372</v>
      </c>
      <c r="E24" s="496" t="s">
        <v>47</v>
      </c>
      <c r="F24" s="497">
        <v>26.11</v>
      </c>
      <c r="G24" s="493" t="s">
        <v>478</v>
      </c>
      <c r="H24" s="892">
        <v>11</v>
      </c>
      <c r="I24" s="893"/>
      <c r="J24" s="498" t="s">
        <v>414</v>
      </c>
      <c r="K24" s="931"/>
      <c r="L24" s="89">
        <v>11</v>
      </c>
      <c r="M24" s="85"/>
      <c r="N24" s="208">
        <v>2</v>
      </c>
      <c r="O24" s="85"/>
      <c r="P24" s="218">
        <v>9</v>
      </c>
      <c r="Q24" s="83"/>
      <c r="R24" s="218"/>
      <c r="S24" s="287"/>
      <c r="T24" s="296"/>
      <c r="U24" s="91"/>
      <c r="V24" s="218"/>
      <c r="W24" s="83"/>
      <c r="X24" s="255"/>
      <c r="Y24" s="298"/>
      <c r="Z24" s="268"/>
      <c r="AA24" s="268">
        <v>11</v>
      </c>
      <c r="AB24" s="268"/>
      <c r="AC24" s="98"/>
      <c r="AD24" s="86"/>
      <c r="AE24" s="86"/>
      <c r="AF24" s="324"/>
      <c r="AG24" s="86"/>
      <c r="AH24" s="328"/>
    </row>
    <row r="25" spans="1:34" ht="36" customHeight="1">
      <c r="A25" s="114">
        <v>17</v>
      </c>
      <c r="B25" s="493" t="s">
        <v>14</v>
      </c>
      <c r="C25" s="494">
        <v>28249</v>
      </c>
      <c r="D25" s="495" t="s">
        <v>332</v>
      </c>
      <c r="E25" s="495" t="s">
        <v>47</v>
      </c>
      <c r="F25" s="497">
        <v>20</v>
      </c>
      <c r="G25" s="497"/>
      <c r="H25" s="941">
        <v>22</v>
      </c>
      <c r="I25" s="942"/>
      <c r="J25" s="498" t="s">
        <v>420</v>
      </c>
      <c r="K25" s="931"/>
      <c r="L25" s="89">
        <v>22</v>
      </c>
      <c r="M25" s="85"/>
      <c r="N25" s="208"/>
      <c r="O25" s="85">
        <v>12</v>
      </c>
      <c r="P25" s="218"/>
      <c r="Q25" s="83">
        <v>10</v>
      </c>
      <c r="R25" s="218"/>
      <c r="S25" s="287"/>
      <c r="T25" s="296"/>
      <c r="U25" s="95"/>
      <c r="V25" s="228"/>
      <c r="W25" s="264"/>
      <c r="X25" s="86"/>
      <c r="Y25" s="93"/>
      <c r="Z25" s="272">
        <v>12</v>
      </c>
      <c r="AA25" s="230">
        <v>10</v>
      </c>
      <c r="AB25" s="230"/>
      <c r="AC25" s="92"/>
      <c r="AD25" s="115"/>
      <c r="AE25" s="86">
        <v>2</v>
      </c>
      <c r="AF25" s="324"/>
      <c r="AG25" s="86"/>
      <c r="AH25" s="86" t="s">
        <v>419</v>
      </c>
    </row>
    <row r="26" spans="1:34" ht="37.5" customHeight="1">
      <c r="A26" s="114">
        <v>18</v>
      </c>
      <c r="B26" s="493" t="s">
        <v>324</v>
      </c>
      <c r="C26" s="494">
        <v>32562</v>
      </c>
      <c r="D26" s="495" t="s">
        <v>333</v>
      </c>
      <c r="E26" s="495" t="s">
        <v>47</v>
      </c>
      <c r="F26" s="497">
        <v>9</v>
      </c>
      <c r="G26" s="497"/>
      <c r="H26" s="941">
        <v>19.5</v>
      </c>
      <c r="I26" s="942"/>
      <c r="J26" s="499" t="s">
        <v>416</v>
      </c>
      <c r="K26" s="931"/>
      <c r="L26" s="89">
        <v>19.5</v>
      </c>
      <c r="M26" s="85"/>
      <c r="N26" s="208"/>
      <c r="O26" s="85">
        <v>8.5</v>
      </c>
      <c r="P26" s="218">
        <v>11</v>
      </c>
      <c r="Q26" s="83"/>
      <c r="R26" s="218"/>
      <c r="S26" s="287"/>
      <c r="T26" s="296"/>
      <c r="U26" s="95"/>
      <c r="V26" s="228"/>
      <c r="W26" s="264"/>
      <c r="X26" s="86"/>
      <c r="Y26" s="93"/>
      <c r="Z26" s="230">
        <v>8.5</v>
      </c>
      <c r="AA26" s="230">
        <v>11</v>
      </c>
      <c r="AB26" s="230"/>
      <c r="AC26" s="92"/>
      <c r="AD26" s="86"/>
      <c r="AE26" s="86">
        <v>2</v>
      </c>
      <c r="AF26" s="324"/>
      <c r="AG26" s="86"/>
      <c r="AH26" s="86"/>
    </row>
    <row r="27" spans="1:34" ht="37.5" customHeight="1">
      <c r="A27" s="114">
        <v>19</v>
      </c>
      <c r="B27" s="493" t="s">
        <v>492</v>
      </c>
      <c r="C27" s="494">
        <v>29386</v>
      </c>
      <c r="D27" s="495" t="s">
        <v>333</v>
      </c>
      <c r="E27" s="495" t="s">
        <v>47</v>
      </c>
      <c r="F27" s="500">
        <v>9</v>
      </c>
      <c r="G27" s="497" t="s">
        <v>440</v>
      </c>
      <c r="H27" s="892">
        <v>22</v>
      </c>
      <c r="I27" s="893"/>
      <c r="J27" s="492" t="s">
        <v>417</v>
      </c>
      <c r="K27" s="931"/>
      <c r="L27" s="89">
        <v>22</v>
      </c>
      <c r="M27" s="85"/>
      <c r="N27" s="208"/>
      <c r="O27" s="85">
        <v>4</v>
      </c>
      <c r="P27" s="218">
        <v>12</v>
      </c>
      <c r="Q27" s="83"/>
      <c r="R27" s="218">
        <v>6</v>
      </c>
      <c r="S27" s="287"/>
      <c r="T27" s="296"/>
      <c r="U27" s="95"/>
      <c r="V27" s="228"/>
      <c r="W27" s="264"/>
      <c r="X27" s="86"/>
      <c r="Y27" s="93"/>
      <c r="Z27" s="230">
        <v>4</v>
      </c>
      <c r="AA27" s="230">
        <v>12</v>
      </c>
      <c r="AB27" s="230">
        <v>6</v>
      </c>
      <c r="AC27" s="92"/>
      <c r="AD27" s="86"/>
      <c r="AE27" s="86">
        <v>1</v>
      </c>
      <c r="AF27" s="333"/>
      <c r="AG27" s="115"/>
      <c r="AH27" s="86"/>
    </row>
    <row r="28" spans="1:34" ht="39" customHeight="1" thickBot="1">
      <c r="A28" s="114">
        <v>20</v>
      </c>
      <c r="B28" s="501" t="s">
        <v>466</v>
      </c>
      <c r="C28" s="502">
        <v>36332</v>
      </c>
      <c r="D28" s="503" t="s">
        <v>480</v>
      </c>
      <c r="E28" s="503" t="s">
        <v>422</v>
      </c>
      <c r="F28" s="504"/>
      <c r="G28" s="504"/>
      <c r="H28" s="900">
        <v>18</v>
      </c>
      <c r="I28" s="901"/>
      <c r="J28" s="505" t="s">
        <v>423</v>
      </c>
      <c r="K28" s="931"/>
      <c r="L28" s="168">
        <v>18</v>
      </c>
      <c r="M28" s="127"/>
      <c r="N28" s="213"/>
      <c r="O28" s="129">
        <v>12</v>
      </c>
      <c r="P28" s="224"/>
      <c r="Q28" s="128">
        <v>6</v>
      </c>
      <c r="R28" s="224"/>
      <c r="S28" s="260"/>
      <c r="T28" s="303"/>
      <c r="U28" s="131"/>
      <c r="V28" s="224"/>
      <c r="W28" s="128"/>
      <c r="X28" s="129"/>
      <c r="Y28" s="133"/>
      <c r="Z28" s="273">
        <v>12</v>
      </c>
      <c r="AA28" s="273">
        <v>6</v>
      </c>
      <c r="AB28" s="273"/>
      <c r="AC28" s="132"/>
      <c r="AD28" s="129"/>
      <c r="AE28" s="129"/>
      <c r="AF28" s="325"/>
      <c r="AG28" s="129"/>
      <c r="AH28" s="129"/>
    </row>
    <row r="29" spans="1:34" ht="12" customHeight="1" thickBot="1">
      <c r="A29" s="186"/>
      <c r="B29" s="181"/>
      <c r="C29" s="191"/>
      <c r="D29" s="179"/>
      <c r="E29" s="179"/>
      <c r="F29" s="189"/>
      <c r="G29" s="189"/>
      <c r="H29" s="192"/>
      <c r="I29" s="195"/>
      <c r="J29" s="427"/>
      <c r="K29" s="197"/>
      <c r="L29" s="248">
        <v>115.5</v>
      </c>
      <c r="M29" s="178">
        <f t="shared" ref="M29:AF29" si="4">M23+M24+M25+M26+M27+M28</f>
        <v>0</v>
      </c>
      <c r="N29" s="214">
        <f t="shared" si="4"/>
        <v>2</v>
      </c>
      <c r="O29" s="178">
        <f t="shared" si="4"/>
        <v>38.5</v>
      </c>
      <c r="P29" s="214">
        <f t="shared" si="4"/>
        <v>47</v>
      </c>
      <c r="Q29" s="178">
        <f t="shared" si="4"/>
        <v>16</v>
      </c>
      <c r="R29" s="214">
        <f t="shared" si="4"/>
        <v>12</v>
      </c>
      <c r="S29" s="206">
        <f t="shared" si="4"/>
        <v>0</v>
      </c>
      <c r="T29" s="178">
        <f t="shared" si="4"/>
        <v>0</v>
      </c>
      <c r="U29" s="178">
        <f t="shared" si="4"/>
        <v>0</v>
      </c>
      <c r="V29" s="214">
        <f t="shared" si="4"/>
        <v>0</v>
      </c>
      <c r="W29" s="178">
        <f t="shared" si="4"/>
        <v>0</v>
      </c>
      <c r="X29" s="178">
        <f t="shared" si="4"/>
        <v>0</v>
      </c>
      <c r="Y29" s="185">
        <f t="shared" si="4"/>
        <v>0</v>
      </c>
      <c r="Z29" s="276">
        <f t="shared" si="4"/>
        <v>38.5</v>
      </c>
      <c r="AA29" s="214">
        <f t="shared" si="4"/>
        <v>65</v>
      </c>
      <c r="AB29" s="214">
        <f t="shared" si="4"/>
        <v>12</v>
      </c>
      <c r="AC29" s="178">
        <v>0</v>
      </c>
      <c r="AD29" s="178">
        <f t="shared" si="4"/>
        <v>0</v>
      </c>
      <c r="AE29" s="178">
        <f t="shared" si="4"/>
        <v>5</v>
      </c>
      <c r="AF29" s="206">
        <f t="shared" si="4"/>
        <v>0</v>
      </c>
      <c r="AG29" s="178">
        <v>2</v>
      </c>
      <c r="AH29" s="396"/>
    </row>
    <row r="30" spans="1:34" ht="31.5" customHeight="1">
      <c r="A30" s="184">
        <v>21</v>
      </c>
      <c r="B30" s="118" t="s">
        <v>373</v>
      </c>
      <c r="C30" s="119">
        <v>29351</v>
      </c>
      <c r="D30" s="120" t="s">
        <v>94</v>
      </c>
      <c r="E30" s="142" t="s">
        <v>39</v>
      </c>
      <c r="F30" s="121">
        <v>19</v>
      </c>
      <c r="G30" s="83" t="s">
        <v>478</v>
      </c>
      <c r="H30" s="896">
        <v>17</v>
      </c>
      <c r="I30" s="897"/>
      <c r="J30" s="440" t="s">
        <v>457</v>
      </c>
      <c r="K30" s="902" t="s">
        <v>459</v>
      </c>
      <c r="L30" s="279">
        <v>17</v>
      </c>
      <c r="M30" s="120"/>
      <c r="N30" s="212">
        <v>8</v>
      </c>
      <c r="O30" s="120"/>
      <c r="P30" s="225">
        <v>9</v>
      </c>
      <c r="Q30" s="118"/>
      <c r="R30" s="225"/>
      <c r="S30" s="265"/>
      <c r="T30" s="304"/>
      <c r="U30" s="144"/>
      <c r="V30" s="225"/>
      <c r="W30" s="118"/>
      <c r="X30" s="142"/>
      <c r="Y30" s="146"/>
      <c r="Z30" s="274">
        <v>8</v>
      </c>
      <c r="AA30" s="274">
        <v>9</v>
      </c>
      <c r="AB30" s="274"/>
      <c r="AC30" s="183"/>
      <c r="AD30" s="188"/>
      <c r="AE30" s="142"/>
      <c r="AF30" s="326"/>
      <c r="AG30" s="142"/>
      <c r="AH30" s="142"/>
    </row>
    <row r="31" spans="1:34" ht="40.5" customHeight="1">
      <c r="A31" s="114">
        <v>22</v>
      </c>
      <c r="B31" s="83" t="s">
        <v>9</v>
      </c>
      <c r="C31" s="84">
        <v>30342</v>
      </c>
      <c r="D31" s="338" t="s">
        <v>374</v>
      </c>
      <c r="E31" s="86" t="s">
        <v>39</v>
      </c>
      <c r="F31" s="87">
        <v>16</v>
      </c>
      <c r="G31" s="83" t="s">
        <v>478</v>
      </c>
      <c r="H31" s="898">
        <v>25.5</v>
      </c>
      <c r="I31" s="899"/>
      <c r="J31" s="441" t="s">
        <v>512</v>
      </c>
      <c r="K31" s="943"/>
      <c r="L31" s="280">
        <v>25.5</v>
      </c>
      <c r="M31" s="85"/>
      <c r="N31" s="208">
        <v>8.5</v>
      </c>
      <c r="O31" s="85"/>
      <c r="P31" s="218">
        <v>12</v>
      </c>
      <c r="Q31" s="83"/>
      <c r="R31" s="218">
        <v>5</v>
      </c>
      <c r="S31" s="287"/>
      <c r="T31" s="296"/>
      <c r="U31" s="134"/>
      <c r="V31" s="218"/>
      <c r="W31" s="83"/>
      <c r="X31" s="86"/>
      <c r="Y31" s="93"/>
      <c r="Z31" s="230">
        <v>8.5</v>
      </c>
      <c r="AA31" s="230">
        <v>12</v>
      </c>
      <c r="AB31" s="230">
        <v>5</v>
      </c>
      <c r="AC31" s="98"/>
      <c r="AD31" s="86"/>
      <c r="AE31" s="86">
        <v>0.5</v>
      </c>
      <c r="AF31" s="527">
        <v>2</v>
      </c>
      <c r="AG31" s="115"/>
      <c r="AH31" s="86" t="s">
        <v>346</v>
      </c>
    </row>
    <row r="32" spans="1:34" ht="38.25" customHeight="1">
      <c r="A32" s="86">
        <v>23</v>
      </c>
      <c r="B32" s="83" t="s">
        <v>10</v>
      </c>
      <c r="C32" s="84">
        <v>31102</v>
      </c>
      <c r="D32" s="338" t="s">
        <v>306</v>
      </c>
      <c r="E32" s="86" t="s">
        <v>39</v>
      </c>
      <c r="F32" s="87">
        <v>14</v>
      </c>
      <c r="G32" s="83" t="s">
        <v>481</v>
      </c>
      <c r="H32" s="906">
        <v>26</v>
      </c>
      <c r="I32" s="907"/>
      <c r="J32" s="442" t="s">
        <v>458</v>
      </c>
      <c r="K32" s="943"/>
      <c r="L32" s="280">
        <v>26</v>
      </c>
      <c r="M32" s="85"/>
      <c r="N32" s="208">
        <v>4</v>
      </c>
      <c r="O32" s="85">
        <v>4</v>
      </c>
      <c r="P32" s="218">
        <v>6</v>
      </c>
      <c r="Q32" s="83">
        <v>6</v>
      </c>
      <c r="R32" s="218">
        <v>3</v>
      </c>
      <c r="S32" s="253">
        <v>3</v>
      </c>
      <c r="T32" s="297"/>
      <c r="U32" s="95"/>
      <c r="V32" s="228"/>
      <c r="W32" s="264"/>
      <c r="X32" s="86"/>
      <c r="Y32" s="93"/>
      <c r="Z32" s="230">
        <v>8</v>
      </c>
      <c r="AA32" s="230">
        <v>12</v>
      </c>
      <c r="AB32" s="230">
        <v>6</v>
      </c>
      <c r="AC32" s="182"/>
      <c r="AD32" s="86"/>
      <c r="AE32" s="86"/>
      <c r="AF32" s="333"/>
      <c r="AG32" s="115"/>
      <c r="AH32" s="86"/>
    </row>
    <row r="33" spans="1:34" ht="36" customHeight="1">
      <c r="A33" s="240">
        <v>24</v>
      </c>
      <c r="B33" s="354" t="s">
        <v>345</v>
      </c>
      <c r="C33" s="249" t="s">
        <v>375</v>
      </c>
      <c r="D33" s="127" t="s">
        <v>354</v>
      </c>
      <c r="E33" s="129" t="s">
        <v>39</v>
      </c>
      <c r="F33" s="128">
        <v>3</v>
      </c>
      <c r="G33" s="128"/>
      <c r="H33" s="238">
        <v>26</v>
      </c>
      <c r="I33" s="241"/>
      <c r="J33" s="443" t="s">
        <v>460</v>
      </c>
      <c r="K33" s="943"/>
      <c r="L33" s="280">
        <v>26</v>
      </c>
      <c r="M33" s="239"/>
      <c r="N33" s="208"/>
      <c r="O33" s="239">
        <v>10</v>
      </c>
      <c r="P33" s="218">
        <v>4</v>
      </c>
      <c r="Q33" s="83">
        <v>12</v>
      </c>
      <c r="R33" s="218"/>
      <c r="S33" s="253"/>
      <c r="T33" s="297"/>
      <c r="U33" s="95"/>
      <c r="V33" s="228"/>
      <c r="W33" s="264"/>
      <c r="X33" s="86"/>
      <c r="Y33" s="93"/>
      <c r="Z33" s="230">
        <v>10</v>
      </c>
      <c r="AA33" s="211">
        <v>16</v>
      </c>
      <c r="AB33" s="211"/>
      <c r="AC33" s="86"/>
      <c r="AD33" s="86"/>
      <c r="AE33" s="86">
        <v>4</v>
      </c>
      <c r="AF33" s="333"/>
      <c r="AG33" s="115"/>
      <c r="AH33" s="86" t="s">
        <v>344</v>
      </c>
    </row>
    <row r="34" spans="1:34" ht="40.5" customHeight="1" thickBot="1">
      <c r="A34" s="114">
        <v>25</v>
      </c>
      <c r="B34" s="368" t="s">
        <v>318</v>
      </c>
      <c r="C34" s="436" t="s">
        <v>319</v>
      </c>
      <c r="D34" s="127" t="s">
        <v>376</v>
      </c>
      <c r="E34" s="129" t="s">
        <v>39</v>
      </c>
      <c r="F34" s="128">
        <v>8</v>
      </c>
      <c r="G34" s="83" t="s">
        <v>479</v>
      </c>
      <c r="H34" s="366">
        <v>26</v>
      </c>
      <c r="I34" s="331"/>
      <c r="J34" s="444" t="s">
        <v>461</v>
      </c>
      <c r="K34" s="944"/>
      <c r="L34" s="419">
        <v>26</v>
      </c>
      <c r="M34" s="362"/>
      <c r="N34" s="216"/>
      <c r="O34" s="362">
        <v>6</v>
      </c>
      <c r="P34" s="378">
        <v>5</v>
      </c>
      <c r="Q34" s="149">
        <v>9</v>
      </c>
      <c r="R34" s="378">
        <v>3</v>
      </c>
      <c r="S34" s="332">
        <v>3</v>
      </c>
      <c r="T34" s="437"/>
      <c r="U34" s="390"/>
      <c r="V34" s="438"/>
      <c r="W34" s="159"/>
      <c r="X34" s="365"/>
      <c r="Y34" s="150"/>
      <c r="Z34" s="277">
        <v>6</v>
      </c>
      <c r="AA34" s="277">
        <v>14</v>
      </c>
      <c r="AB34" s="277">
        <v>6</v>
      </c>
      <c r="AC34" s="375"/>
      <c r="AD34" s="365"/>
      <c r="AE34" s="365">
        <v>2</v>
      </c>
      <c r="AF34" s="439"/>
      <c r="AG34" s="316"/>
      <c r="AH34" s="129" t="s">
        <v>317</v>
      </c>
    </row>
    <row r="35" spans="1:34" ht="14.25" customHeight="1" thickBot="1">
      <c r="A35" s="186"/>
      <c r="B35" s="193"/>
      <c r="C35" s="194"/>
      <c r="D35" s="179"/>
      <c r="E35" s="180"/>
      <c r="F35" s="189"/>
      <c r="G35" s="189"/>
      <c r="H35" s="192"/>
      <c r="I35" s="195"/>
      <c r="J35" s="196"/>
      <c r="K35" s="422"/>
      <c r="L35" s="185">
        <f>L30+L31+L32+L33+L34</f>
        <v>120.5</v>
      </c>
      <c r="M35" s="185">
        <f t="shared" ref="M35:AF35" si="5">M30+M31+M32+M33+M34</f>
        <v>0</v>
      </c>
      <c r="N35" s="185">
        <f t="shared" si="5"/>
        <v>20.5</v>
      </c>
      <c r="O35" s="185">
        <f t="shared" si="5"/>
        <v>20</v>
      </c>
      <c r="P35" s="185">
        <f t="shared" si="5"/>
        <v>36</v>
      </c>
      <c r="Q35" s="185">
        <f t="shared" si="5"/>
        <v>27</v>
      </c>
      <c r="R35" s="185">
        <f t="shared" si="5"/>
        <v>11</v>
      </c>
      <c r="S35" s="206">
        <f t="shared" si="5"/>
        <v>6</v>
      </c>
      <c r="T35" s="185">
        <f t="shared" si="5"/>
        <v>0</v>
      </c>
      <c r="U35" s="185">
        <f t="shared" si="5"/>
        <v>0</v>
      </c>
      <c r="V35" s="185">
        <f t="shared" si="5"/>
        <v>0</v>
      </c>
      <c r="W35" s="185">
        <f t="shared" si="5"/>
        <v>0</v>
      </c>
      <c r="X35" s="185">
        <f t="shared" si="5"/>
        <v>0</v>
      </c>
      <c r="Y35" s="185">
        <f t="shared" si="5"/>
        <v>0</v>
      </c>
      <c r="Z35" s="291">
        <f t="shared" si="5"/>
        <v>40.5</v>
      </c>
      <c r="AA35" s="209">
        <f t="shared" si="5"/>
        <v>63</v>
      </c>
      <c r="AB35" s="209">
        <f t="shared" si="5"/>
        <v>17</v>
      </c>
      <c r="AC35" s="185"/>
      <c r="AD35" s="185">
        <f t="shared" si="5"/>
        <v>0</v>
      </c>
      <c r="AE35" s="185">
        <f t="shared" si="5"/>
        <v>6.5</v>
      </c>
      <c r="AF35" s="185">
        <f t="shared" si="5"/>
        <v>2</v>
      </c>
      <c r="AG35" s="456"/>
      <c r="AH35" s="185"/>
    </row>
    <row r="36" spans="1:34" ht="33.75" customHeight="1">
      <c r="A36" s="142">
        <v>26</v>
      </c>
      <c r="B36" s="118" t="s">
        <v>12</v>
      </c>
      <c r="C36" s="119">
        <v>28721</v>
      </c>
      <c r="D36" s="120" t="s">
        <v>307</v>
      </c>
      <c r="E36" s="142" t="s">
        <v>37</v>
      </c>
      <c r="F36" s="121">
        <v>12.7</v>
      </c>
      <c r="G36" s="83" t="s">
        <v>479</v>
      </c>
      <c r="H36" s="904">
        <v>25</v>
      </c>
      <c r="I36" s="904"/>
      <c r="J36" s="143" t="s">
        <v>518</v>
      </c>
      <c r="K36" s="884" t="s">
        <v>424</v>
      </c>
      <c r="L36" s="79">
        <v>25</v>
      </c>
      <c r="M36" s="120"/>
      <c r="N36" s="212"/>
      <c r="O36" s="120"/>
      <c r="P36" s="226">
        <v>12</v>
      </c>
      <c r="Q36" s="121"/>
      <c r="R36" s="226">
        <v>12</v>
      </c>
      <c r="S36" s="120"/>
      <c r="T36" s="123"/>
      <c r="U36" s="144"/>
      <c r="V36" s="225">
        <v>1</v>
      </c>
      <c r="W36" s="118"/>
      <c r="X36" s="142"/>
      <c r="Y36" s="142"/>
      <c r="Z36" s="217"/>
      <c r="AA36" s="217">
        <v>12</v>
      </c>
      <c r="AB36" s="217">
        <v>12</v>
      </c>
      <c r="AC36" s="120"/>
      <c r="AD36" s="142"/>
      <c r="AE36" s="142"/>
      <c r="AF36" s="142"/>
      <c r="AG36" s="142"/>
      <c r="AH36" s="142"/>
    </row>
    <row r="37" spans="1:34" ht="29.25" customHeight="1" thickBot="1">
      <c r="A37" s="129"/>
      <c r="B37" s="125" t="s">
        <v>490</v>
      </c>
      <c r="C37" s="126">
        <v>30333</v>
      </c>
      <c r="D37" s="127" t="s">
        <v>425</v>
      </c>
      <c r="E37" s="127" t="s">
        <v>426</v>
      </c>
      <c r="F37" s="128">
        <v>14.11</v>
      </c>
      <c r="G37" s="83" t="s">
        <v>471</v>
      </c>
      <c r="H37" s="905">
        <v>2</v>
      </c>
      <c r="I37" s="905"/>
      <c r="J37" s="127" t="s">
        <v>427</v>
      </c>
      <c r="K37" s="884"/>
      <c r="L37" s="168">
        <v>2</v>
      </c>
      <c r="M37" s="127"/>
      <c r="N37" s="220"/>
      <c r="O37" s="127"/>
      <c r="P37" s="227">
        <v>2</v>
      </c>
      <c r="Q37" s="125"/>
      <c r="R37" s="227"/>
      <c r="S37" s="129"/>
      <c r="T37" s="130"/>
      <c r="U37" s="399"/>
      <c r="V37" s="220"/>
      <c r="W37" s="127"/>
      <c r="X37" s="129"/>
      <c r="Y37" s="129"/>
      <c r="Z37" s="213"/>
      <c r="AA37" s="213">
        <v>2</v>
      </c>
      <c r="AB37" s="213"/>
      <c r="AC37" s="129"/>
      <c r="AD37" s="129"/>
      <c r="AE37" s="129">
        <v>2</v>
      </c>
      <c r="AF37" s="129"/>
      <c r="AG37" s="129"/>
      <c r="AH37" s="129"/>
    </row>
    <row r="38" spans="1:34" ht="15.75" customHeight="1" thickBot="1">
      <c r="A38" s="186"/>
      <c r="B38" s="181"/>
      <c r="C38" s="191"/>
      <c r="D38" s="179"/>
      <c r="E38" s="179"/>
      <c r="F38" s="189"/>
      <c r="G38" s="189"/>
      <c r="H38" s="189"/>
      <c r="I38" s="189"/>
      <c r="J38" s="179"/>
      <c r="K38" s="452"/>
      <c r="L38" s="248">
        <f t="shared" ref="L38:AB38" si="6">+L36+L37</f>
        <v>27</v>
      </c>
      <c r="M38" s="396">
        <f t="shared" si="6"/>
        <v>0</v>
      </c>
      <c r="N38" s="398">
        <f t="shared" si="6"/>
        <v>0</v>
      </c>
      <c r="O38" s="398">
        <f t="shared" si="6"/>
        <v>0</v>
      </c>
      <c r="P38" s="398">
        <f t="shared" si="6"/>
        <v>14</v>
      </c>
      <c r="Q38" s="456">
        <f t="shared" si="6"/>
        <v>0</v>
      </c>
      <c r="R38" s="185">
        <f t="shared" si="6"/>
        <v>12</v>
      </c>
      <c r="S38" s="185">
        <f t="shared" si="6"/>
        <v>0</v>
      </c>
      <c r="T38" s="185">
        <f t="shared" si="6"/>
        <v>0</v>
      </c>
      <c r="U38" s="185">
        <f t="shared" si="6"/>
        <v>0</v>
      </c>
      <c r="V38" s="185">
        <f t="shared" si="6"/>
        <v>1</v>
      </c>
      <c r="W38" s="456">
        <f t="shared" si="6"/>
        <v>0</v>
      </c>
      <c r="X38" s="185">
        <f t="shared" si="6"/>
        <v>0</v>
      </c>
      <c r="Y38" s="185">
        <f t="shared" si="6"/>
        <v>0</v>
      </c>
      <c r="Z38" s="456">
        <f t="shared" si="6"/>
        <v>0</v>
      </c>
      <c r="AA38" s="206">
        <f t="shared" si="6"/>
        <v>14</v>
      </c>
      <c r="AB38" s="185">
        <f t="shared" si="6"/>
        <v>12</v>
      </c>
      <c r="AC38" s="456">
        <v>0</v>
      </c>
      <c r="AD38" s="206">
        <f>+AD36+AD37</f>
        <v>0</v>
      </c>
      <c r="AE38" s="185">
        <f>+AE36+AE37</f>
        <v>2</v>
      </c>
      <c r="AF38" s="456">
        <f>+AF36+AF37</f>
        <v>0</v>
      </c>
      <c r="AG38" s="206">
        <v>0</v>
      </c>
      <c r="AH38" s="185">
        <f>+AH36+AH37</f>
        <v>0</v>
      </c>
    </row>
    <row r="39" spans="1:34" ht="54" customHeight="1" thickBot="1">
      <c r="A39" s="365">
        <v>27</v>
      </c>
      <c r="B39" s="149" t="s">
        <v>485</v>
      </c>
      <c r="C39" s="158">
        <v>23116</v>
      </c>
      <c r="D39" s="362" t="s">
        <v>99</v>
      </c>
      <c r="E39" s="365" t="s">
        <v>48</v>
      </c>
      <c r="F39" s="159">
        <v>34</v>
      </c>
      <c r="G39" s="125" t="s">
        <v>478</v>
      </c>
      <c r="H39" s="365">
        <v>24</v>
      </c>
      <c r="I39" s="365"/>
      <c r="J39" s="376" t="s">
        <v>517</v>
      </c>
      <c r="K39" s="374" t="s">
        <v>472</v>
      </c>
      <c r="L39" s="377">
        <v>24</v>
      </c>
      <c r="M39" s="362"/>
      <c r="N39" s="216"/>
      <c r="O39" s="362"/>
      <c r="P39" s="378">
        <v>12</v>
      </c>
      <c r="Q39" s="149"/>
      <c r="R39" s="378">
        <v>10</v>
      </c>
      <c r="S39" s="364"/>
      <c r="T39" s="379"/>
      <c r="U39" s="380"/>
      <c r="V39" s="378">
        <v>2</v>
      </c>
      <c r="W39" s="149"/>
      <c r="X39" s="362"/>
      <c r="Y39" s="381"/>
      <c r="Z39" s="382"/>
      <c r="AA39" s="382">
        <v>12</v>
      </c>
      <c r="AB39" s="382">
        <v>10</v>
      </c>
      <c r="AC39" s="383"/>
      <c r="AD39" s="365"/>
      <c r="AE39" s="365">
        <v>4</v>
      </c>
      <c r="AF39" s="332"/>
      <c r="AG39" s="365"/>
      <c r="AH39" s="362"/>
    </row>
    <row r="40" spans="1:34" ht="17.25" customHeight="1" thickBot="1">
      <c r="A40" s="394"/>
      <c r="B40" s="385"/>
      <c r="C40" s="191"/>
      <c r="D40" s="179"/>
      <c r="E40" s="180"/>
      <c r="F40" s="386"/>
      <c r="G40" s="386"/>
      <c r="H40" s="386"/>
      <c r="I40" s="386"/>
      <c r="J40" s="386"/>
      <c r="K40" s="387"/>
      <c r="L40" s="453">
        <v>24</v>
      </c>
      <c r="M40" s="454">
        <v>0</v>
      </c>
      <c r="N40" s="454">
        <v>0</v>
      </c>
      <c r="O40" s="454">
        <v>0</v>
      </c>
      <c r="P40" s="455">
        <v>12</v>
      </c>
      <c r="Q40" s="454">
        <v>0</v>
      </c>
      <c r="R40" s="455">
        <v>10</v>
      </c>
      <c r="S40" s="195">
        <v>0</v>
      </c>
      <c r="T40" s="454">
        <v>0</v>
      </c>
      <c r="U40" s="454">
        <v>0</v>
      </c>
      <c r="V40" s="195">
        <v>2</v>
      </c>
      <c r="W40" s="454">
        <v>0</v>
      </c>
      <c r="X40" s="454">
        <v>0</v>
      </c>
      <c r="Y40" s="454">
        <v>0</v>
      </c>
      <c r="Z40" s="454">
        <v>0</v>
      </c>
      <c r="AA40" s="454">
        <v>12</v>
      </c>
      <c r="AB40" s="454">
        <v>12</v>
      </c>
      <c r="AC40" s="454">
        <v>0</v>
      </c>
      <c r="AD40" s="186">
        <v>0</v>
      </c>
      <c r="AE40" s="192">
        <v>1</v>
      </c>
      <c r="AF40" s="454">
        <v>0</v>
      </c>
      <c r="AG40" s="195">
        <v>0</v>
      </c>
      <c r="AH40" s="454">
        <v>0</v>
      </c>
    </row>
    <row r="41" spans="1:34" ht="35.25" customHeight="1">
      <c r="A41" s="365">
        <v>28</v>
      </c>
      <c r="B41" s="118" t="s">
        <v>484</v>
      </c>
      <c r="C41" s="119">
        <v>26620</v>
      </c>
      <c r="D41" s="120" t="s">
        <v>334</v>
      </c>
      <c r="E41" s="142" t="s">
        <v>45</v>
      </c>
      <c r="F41" s="121">
        <v>23.5</v>
      </c>
      <c r="G41" s="435" t="s">
        <v>478</v>
      </c>
      <c r="H41" s="945">
        <v>18</v>
      </c>
      <c r="I41" s="945"/>
      <c r="J41" s="156" t="s">
        <v>432</v>
      </c>
      <c r="K41" s="902" t="s">
        <v>473</v>
      </c>
      <c r="L41" s="279">
        <v>18</v>
      </c>
      <c r="M41" s="120"/>
      <c r="N41" s="217"/>
      <c r="O41" s="142"/>
      <c r="P41" s="226">
        <v>8</v>
      </c>
      <c r="Q41" s="121"/>
      <c r="R41" s="226">
        <v>10</v>
      </c>
      <c r="S41" s="265"/>
      <c r="T41" s="304"/>
      <c r="U41" s="198"/>
      <c r="V41" s="226"/>
      <c r="W41" s="121"/>
      <c r="X41" s="142"/>
      <c r="Y41" s="146"/>
      <c r="Z41" s="274"/>
      <c r="AA41" s="274">
        <v>8</v>
      </c>
      <c r="AB41" s="274">
        <v>10</v>
      </c>
      <c r="AC41" s="183"/>
      <c r="AD41" s="142"/>
      <c r="AE41" s="142">
        <v>2</v>
      </c>
      <c r="AF41" s="326"/>
      <c r="AG41" s="142"/>
      <c r="AH41" s="142" t="s">
        <v>353</v>
      </c>
    </row>
    <row r="42" spans="1:34" ht="50.25" customHeight="1">
      <c r="A42" s="129">
        <v>29</v>
      </c>
      <c r="B42" s="83" t="s">
        <v>101</v>
      </c>
      <c r="C42" s="84">
        <v>32498</v>
      </c>
      <c r="D42" s="338" t="s">
        <v>377</v>
      </c>
      <c r="E42" s="86" t="s">
        <v>45</v>
      </c>
      <c r="F42" s="367">
        <v>10</v>
      </c>
      <c r="G42" s="367"/>
      <c r="H42" s="883">
        <v>10</v>
      </c>
      <c r="I42" s="883"/>
      <c r="J42" s="122" t="s">
        <v>465</v>
      </c>
      <c r="K42" s="943"/>
      <c r="L42" s="280">
        <v>10</v>
      </c>
      <c r="M42" s="85"/>
      <c r="N42" s="218"/>
      <c r="O42" s="83"/>
      <c r="P42" s="218">
        <v>3</v>
      </c>
      <c r="Q42" s="83"/>
      <c r="R42" s="218"/>
      <c r="S42" s="287"/>
      <c r="T42" s="296"/>
      <c r="U42" s="95">
        <v>7</v>
      </c>
      <c r="V42" s="228"/>
      <c r="W42" s="264"/>
      <c r="X42" s="86"/>
      <c r="Y42" s="93"/>
      <c r="Z42" s="230"/>
      <c r="AA42" s="230">
        <v>3</v>
      </c>
      <c r="AB42" s="230"/>
      <c r="AC42" s="98"/>
      <c r="AD42" s="86"/>
      <c r="AE42" s="86">
        <v>3</v>
      </c>
      <c r="AF42" s="324"/>
      <c r="AG42" s="86"/>
      <c r="AH42" s="86"/>
    </row>
    <row r="43" spans="1:34" ht="50.25" customHeight="1" thickBot="1">
      <c r="A43" s="129">
        <v>30</v>
      </c>
      <c r="B43" s="125" t="s">
        <v>493</v>
      </c>
      <c r="C43" s="126">
        <v>26155</v>
      </c>
      <c r="D43" s="127" t="s">
        <v>334</v>
      </c>
      <c r="E43" s="129" t="s">
        <v>45</v>
      </c>
      <c r="F43" s="128">
        <v>25</v>
      </c>
      <c r="G43" s="83" t="s">
        <v>482</v>
      </c>
      <c r="H43" s="910">
        <v>18</v>
      </c>
      <c r="I43" s="911"/>
      <c r="J43" s="460" t="s">
        <v>433</v>
      </c>
      <c r="K43" s="944"/>
      <c r="L43" s="445">
        <v>18</v>
      </c>
      <c r="M43" s="102"/>
      <c r="N43" s="219"/>
      <c r="O43" s="100"/>
      <c r="P43" s="219">
        <v>6</v>
      </c>
      <c r="Q43" s="100"/>
      <c r="R43" s="219">
        <v>8</v>
      </c>
      <c r="S43" s="262"/>
      <c r="T43" s="305"/>
      <c r="U43" s="151">
        <v>2</v>
      </c>
      <c r="V43" s="229">
        <v>2</v>
      </c>
      <c r="W43" s="257"/>
      <c r="X43" s="103"/>
      <c r="Y43" s="105"/>
      <c r="Z43" s="270"/>
      <c r="AA43" s="270">
        <v>6</v>
      </c>
      <c r="AB43" s="270">
        <v>8</v>
      </c>
      <c r="AC43" s="104"/>
      <c r="AD43" s="103"/>
      <c r="AE43" s="103"/>
      <c r="AF43" s="136"/>
      <c r="AG43" s="129"/>
      <c r="AH43" s="129"/>
    </row>
    <row r="44" spans="1:34" ht="12.75" customHeight="1" thickBot="1">
      <c r="A44" s="186"/>
      <c r="B44" s="386"/>
      <c r="C44" s="386"/>
      <c r="D44" s="386"/>
      <c r="E44" s="386"/>
      <c r="F44" s="386"/>
      <c r="G44" s="386"/>
      <c r="H44" s="386"/>
      <c r="I44" s="386"/>
      <c r="J44" s="459"/>
      <c r="K44" s="369"/>
      <c r="L44" s="178">
        <f>L41+L42+L43</f>
        <v>46</v>
      </c>
      <c r="M44" s="178">
        <f t="shared" ref="M44:AF44" si="7">M41+M42+M43</f>
        <v>0</v>
      </c>
      <c r="N44" s="214">
        <f t="shared" si="7"/>
        <v>0</v>
      </c>
      <c r="O44" s="178">
        <f t="shared" si="7"/>
        <v>0</v>
      </c>
      <c r="P44" s="214">
        <f t="shared" si="7"/>
        <v>17</v>
      </c>
      <c r="Q44" s="178">
        <f t="shared" si="7"/>
        <v>0</v>
      </c>
      <c r="R44" s="214">
        <f t="shared" si="7"/>
        <v>18</v>
      </c>
      <c r="S44" s="278">
        <f t="shared" si="7"/>
        <v>0</v>
      </c>
      <c r="T44" s="214">
        <f t="shared" si="7"/>
        <v>0</v>
      </c>
      <c r="U44" s="214">
        <f t="shared" si="7"/>
        <v>9</v>
      </c>
      <c r="V44" s="214">
        <f t="shared" si="7"/>
        <v>2</v>
      </c>
      <c r="W44" s="178">
        <f t="shared" si="7"/>
        <v>0</v>
      </c>
      <c r="X44" s="178">
        <f t="shared" si="7"/>
        <v>0</v>
      </c>
      <c r="Y44" s="185">
        <f t="shared" si="7"/>
        <v>0</v>
      </c>
      <c r="Z44" s="276">
        <f t="shared" si="7"/>
        <v>0</v>
      </c>
      <c r="AA44" s="214">
        <f t="shared" si="7"/>
        <v>17</v>
      </c>
      <c r="AB44" s="214">
        <f t="shared" si="7"/>
        <v>18</v>
      </c>
      <c r="AC44" s="178">
        <v>0</v>
      </c>
      <c r="AD44" s="178">
        <f t="shared" si="7"/>
        <v>0</v>
      </c>
      <c r="AE44" s="178">
        <f t="shared" si="7"/>
        <v>5</v>
      </c>
      <c r="AF44" s="206">
        <f t="shared" si="7"/>
        <v>0</v>
      </c>
      <c r="AG44" s="178">
        <v>0</v>
      </c>
      <c r="AH44" s="396">
        <v>0</v>
      </c>
    </row>
    <row r="45" spans="1:34" ht="69" customHeight="1" thickBot="1">
      <c r="A45" s="372">
        <v>31</v>
      </c>
      <c r="B45" s="120" t="s">
        <v>118</v>
      </c>
      <c r="C45" s="119">
        <v>26076</v>
      </c>
      <c r="D45" s="400" t="s">
        <v>378</v>
      </c>
      <c r="E45" s="142" t="s">
        <v>50</v>
      </c>
      <c r="F45" s="142">
        <v>27.7</v>
      </c>
      <c r="G45" s="83" t="s">
        <v>468</v>
      </c>
      <c r="H45" s="904">
        <v>18</v>
      </c>
      <c r="I45" s="904"/>
      <c r="J45" s="143" t="s">
        <v>431</v>
      </c>
      <c r="K45" s="884" t="s">
        <v>474</v>
      </c>
      <c r="L45" s="79">
        <v>18</v>
      </c>
      <c r="M45" s="120"/>
      <c r="N45" s="212"/>
      <c r="O45" s="120"/>
      <c r="P45" s="225">
        <v>12</v>
      </c>
      <c r="Q45" s="118"/>
      <c r="R45" s="225"/>
      <c r="S45" s="156"/>
      <c r="T45" s="302"/>
      <c r="U45" s="144">
        <v>4</v>
      </c>
      <c r="V45" s="225">
        <v>2</v>
      </c>
      <c r="W45" s="118"/>
      <c r="X45" s="142"/>
      <c r="Y45" s="146"/>
      <c r="Z45" s="274"/>
      <c r="AA45" s="274">
        <v>10</v>
      </c>
      <c r="AB45" s="274">
        <v>2</v>
      </c>
      <c r="AC45" s="329"/>
      <c r="AD45" s="142"/>
      <c r="AE45" s="142">
        <v>2</v>
      </c>
      <c r="AF45" s="323"/>
      <c r="AG45" s="142"/>
      <c r="AH45" s="142"/>
    </row>
    <row r="46" spans="1:34" ht="47.25" customHeight="1" thickBot="1">
      <c r="A46" s="129">
        <v>32</v>
      </c>
      <c r="B46" s="152" t="s">
        <v>494</v>
      </c>
      <c r="C46" s="153">
        <v>28216</v>
      </c>
      <c r="D46" s="352" t="s">
        <v>139</v>
      </c>
      <c r="E46" s="355" t="s">
        <v>50</v>
      </c>
      <c r="F46" s="154">
        <v>25</v>
      </c>
      <c r="G46" s="154" t="s">
        <v>363</v>
      </c>
      <c r="H46" s="908">
        <v>18</v>
      </c>
      <c r="I46" s="909"/>
      <c r="J46" s="155" t="s">
        <v>450</v>
      </c>
      <c r="K46" s="884"/>
      <c r="L46" s="89">
        <v>18</v>
      </c>
      <c r="M46" s="85"/>
      <c r="N46" s="208"/>
      <c r="O46" s="85"/>
      <c r="P46" s="218">
        <v>8</v>
      </c>
      <c r="Q46" s="83"/>
      <c r="R46" s="218">
        <v>4</v>
      </c>
      <c r="S46" s="287"/>
      <c r="T46" s="296"/>
      <c r="U46" s="91">
        <v>5</v>
      </c>
      <c r="V46" s="218">
        <v>1</v>
      </c>
      <c r="W46" s="83"/>
      <c r="X46" s="86"/>
      <c r="Y46" s="93"/>
      <c r="Z46" s="230"/>
      <c r="AA46" s="211">
        <v>12</v>
      </c>
      <c r="AB46" s="211"/>
      <c r="AC46" s="86"/>
      <c r="AD46" s="86"/>
      <c r="AE46" s="86"/>
      <c r="AF46" s="324"/>
      <c r="AG46" s="129"/>
      <c r="AH46" s="129" t="s">
        <v>321</v>
      </c>
    </row>
    <row r="47" spans="1:34" ht="14.25" customHeight="1" thickBot="1">
      <c r="A47" s="186"/>
      <c r="B47" s="386"/>
      <c r="C47" s="386"/>
      <c r="D47" s="386"/>
      <c r="E47" s="386"/>
      <c r="F47" s="386"/>
      <c r="G47" s="386"/>
      <c r="H47" s="386"/>
      <c r="I47" s="386"/>
      <c r="J47" s="387"/>
      <c r="K47" s="312"/>
      <c r="L47" s="248">
        <f t="shared" ref="L47:AB47" si="8">L45+L46</f>
        <v>36</v>
      </c>
      <c r="M47" s="178">
        <f t="shared" si="8"/>
        <v>0</v>
      </c>
      <c r="N47" s="178">
        <f t="shared" si="8"/>
        <v>0</v>
      </c>
      <c r="O47" s="178">
        <f t="shared" si="8"/>
        <v>0</v>
      </c>
      <c r="P47" s="178">
        <f t="shared" si="8"/>
        <v>20</v>
      </c>
      <c r="Q47" s="178">
        <f t="shared" si="8"/>
        <v>0</v>
      </c>
      <c r="R47" s="178">
        <f t="shared" si="8"/>
        <v>4</v>
      </c>
      <c r="S47" s="206">
        <f t="shared" si="8"/>
        <v>0</v>
      </c>
      <c r="T47" s="178">
        <f t="shared" si="8"/>
        <v>0</v>
      </c>
      <c r="U47" s="178">
        <f t="shared" si="8"/>
        <v>9</v>
      </c>
      <c r="V47" s="178">
        <f t="shared" si="8"/>
        <v>3</v>
      </c>
      <c r="W47" s="178">
        <f t="shared" si="8"/>
        <v>0</v>
      </c>
      <c r="X47" s="178">
        <f t="shared" si="8"/>
        <v>0</v>
      </c>
      <c r="Y47" s="185">
        <f t="shared" si="8"/>
        <v>0</v>
      </c>
      <c r="Z47" s="276">
        <f t="shared" si="8"/>
        <v>0</v>
      </c>
      <c r="AA47" s="214">
        <f t="shared" si="8"/>
        <v>22</v>
      </c>
      <c r="AB47" s="214">
        <f t="shared" si="8"/>
        <v>2</v>
      </c>
      <c r="AC47" s="178">
        <v>0</v>
      </c>
      <c r="AD47" s="178">
        <f>AD45+AD46</f>
        <v>0</v>
      </c>
      <c r="AE47" s="178">
        <f>AE45+AE46</f>
        <v>2</v>
      </c>
      <c r="AF47" s="206">
        <f>AF45+AF46</f>
        <v>0</v>
      </c>
      <c r="AG47" s="178">
        <v>0</v>
      </c>
      <c r="AH47" s="396">
        <v>0</v>
      </c>
    </row>
    <row r="48" spans="1:34" ht="28.5" customHeight="1">
      <c r="A48" s="184">
        <v>33</v>
      </c>
      <c r="B48" s="118" t="s">
        <v>379</v>
      </c>
      <c r="C48" s="119">
        <v>26452</v>
      </c>
      <c r="D48" s="120" t="s">
        <v>335</v>
      </c>
      <c r="E48" s="142" t="s">
        <v>40</v>
      </c>
      <c r="F48" s="121">
        <v>26</v>
      </c>
      <c r="G48" s="121" t="s">
        <v>438</v>
      </c>
      <c r="H48" s="896">
        <v>20</v>
      </c>
      <c r="I48" s="897"/>
      <c r="J48" s="156" t="s">
        <v>513</v>
      </c>
      <c r="K48" s="884" t="s">
        <v>515</v>
      </c>
      <c r="L48" s="279">
        <v>20</v>
      </c>
      <c r="M48" s="120"/>
      <c r="N48" s="217"/>
      <c r="O48" s="142"/>
      <c r="P48" s="225">
        <v>12</v>
      </c>
      <c r="Q48" s="118"/>
      <c r="R48" s="225">
        <v>8</v>
      </c>
      <c r="S48" s="156"/>
      <c r="T48" s="302"/>
      <c r="U48" s="144"/>
      <c r="V48" s="225"/>
      <c r="W48" s="118"/>
      <c r="X48" s="142"/>
      <c r="Y48" s="146"/>
      <c r="Z48" s="274"/>
      <c r="AA48" s="274"/>
      <c r="AB48" s="274"/>
      <c r="AC48" s="329"/>
      <c r="AD48" s="142"/>
      <c r="AE48" s="142"/>
      <c r="AF48" s="326"/>
      <c r="AG48" s="142"/>
      <c r="AH48" s="142"/>
    </row>
    <row r="49" spans="1:42" ht="39" customHeight="1" thickBot="1">
      <c r="A49" s="103">
        <v>34</v>
      </c>
      <c r="B49" s="125" t="s">
        <v>483</v>
      </c>
      <c r="C49" s="126">
        <v>23294</v>
      </c>
      <c r="D49" s="127" t="s">
        <v>63</v>
      </c>
      <c r="E49" s="129" t="s">
        <v>40</v>
      </c>
      <c r="F49" s="128">
        <v>33</v>
      </c>
      <c r="G49" s="128" t="s">
        <v>437</v>
      </c>
      <c r="H49" s="910">
        <v>18</v>
      </c>
      <c r="I49" s="911"/>
      <c r="J49" s="157" t="s">
        <v>462</v>
      </c>
      <c r="K49" s="884"/>
      <c r="L49" s="281">
        <v>18</v>
      </c>
      <c r="M49" s="127"/>
      <c r="N49" s="220"/>
      <c r="O49" s="127"/>
      <c r="P49" s="227">
        <v>15</v>
      </c>
      <c r="Q49" s="125"/>
      <c r="R49" s="227"/>
      <c r="S49" s="157"/>
      <c r="T49" s="306"/>
      <c r="U49" s="177">
        <v>3</v>
      </c>
      <c r="V49" s="227"/>
      <c r="W49" s="125"/>
      <c r="X49" s="127"/>
      <c r="Y49" s="307"/>
      <c r="Z49" s="293"/>
      <c r="AA49" s="220"/>
      <c r="AB49" s="220"/>
      <c r="AC49" s="127"/>
      <c r="AD49" s="129"/>
      <c r="AE49" s="129"/>
      <c r="AF49" s="331"/>
      <c r="AG49" s="86"/>
      <c r="AH49" s="328"/>
    </row>
    <row r="50" spans="1:42" ht="27" customHeight="1">
      <c r="A50" s="117">
        <v>35</v>
      </c>
      <c r="B50" s="83" t="s">
        <v>67</v>
      </c>
      <c r="C50" s="84">
        <v>28204</v>
      </c>
      <c r="D50" s="338" t="s">
        <v>380</v>
      </c>
      <c r="E50" s="86" t="s">
        <v>40</v>
      </c>
      <c r="F50" s="428">
        <v>17.100000000000001</v>
      </c>
      <c r="G50" s="83" t="s">
        <v>479</v>
      </c>
      <c r="H50" s="883">
        <v>18</v>
      </c>
      <c r="I50" s="883"/>
      <c r="J50" s="287" t="s">
        <v>514</v>
      </c>
      <c r="K50" s="884"/>
      <c r="L50" s="280">
        <v>18</v>
      </c>
      <c r="M50" s="338"/>
      <c r="N50" s="211"/>
      <c r="O50" s="86"/>
      <c r="P50" s="208">
        <v>9</v>
      </c>
      <c r="Q50" s="338"/>
      <c r="R50" s="208">
        <v>9</v>
      </c>
      <c r="S50" s="83"/>
      <c r="T50" s="91"/>
      <c r="U50" s="94"/>
      <c r="V50" s="211"/>
      <c r="W50" s="86"/>
      <c r="X50" s="86"/>
      <c r="Y50" s="86"/>
      <c r="Z50" s="211"/>
      <c r="AA50" s="211"/>
      <c r="AB50" s="211"/>
      <c r="AC50" s="86"/>
      <c r="AD50" s="86"/>
      <c r="AE50" s="86">
        <v>3</v>
      </c>
      <c r="AF50" s="86"/>
      <c r="AG50" s="129"/>
      <c r="AH50" s="129"/>
    </row>
    <row r="51" spans="1:42" ht="32.25" customHeight="1" thickBot="1">
      <c r="A51" s="372">
        <v>36</v>
      </c>
      <c r="B51" s="149" t="s">
        <v>495</v>
      </c>
      <c r="C51" s="158">
        <v>30063</v>
      </c>
      <c r="D51" s="353" t="s">
        <v>430</v>
      </c>
      <c r="E51" s="353" t="s">
        <v>326</v>
      </c>
      <c r="F51" s="159">
        <v>16.100000000000001</v>
      </c>
      <c r="G51" s="159"/>
      <c r="H51" s="914">
        <v>6</v>
      </c>
      <c r="I51" s="915"/>
      <c r="J51" s="258" t="s">
        <v>516</v>
      </c>
      <c r="K51" s="885"/>
      <c r="L51" s="419">
        <v>6</v>
      </c>
      <c r="M51" s="362"/>
      <c r="N51" s="212"/>
      <c r="O51" s="120"/>
      <c r="P51" s="225">
        <v>4</v>
      </c>
      <c r="Q51" s="118"/>
      <c r="R51" s="225">
        <v>1</v>
      </c>
      <c r="S51" s="156"/>
      <c r="T51" s="302"/>
      <c r="U51" s="198"/>
      <c r="V51" s="226">
        <v>1</v>
      </c>
      <c r="W51" s="121"/>
      <c r="X51" s="142"/>
      <c r="Y51" s="146"/>
      <c r="Z51" s="274"/>
      <c r="AA51" s="274"/>
      <c r="AB51" s="274"/>
      <c r="AC51" s="371"/>
      <c r="AD51" s="142"/>
      <c r="AE51" s="142"/>
      <c r="AF51" s="370"/>
      <c r="AG51" s="86"/>
      <c r="AH51" s="86" t="s">
        <v>429</v>
      </c>
    </row>
    <row r="52" spans="1:42" ht="14.25" customHeight="1" thickBot="1">
      <c r="A52" s="186"/>
      <c r="B52" s="386"/>
      <c r="C52" s="386"/>
      <c r="D52" s="386"/>
      <c r="E52" s="386"/>
      <c r="F52" s="386"/>
      <c r="G52" s="386"/>
      <c r="H52" s="386"/>
      <c r="I52" s="386"/>
      <c r="J52" s="387"/>
      <c r="K52" s="312"/>
      <c r="L52" s="178">
        <f t="shared" ref="L52:AB52" si="9">L48+L51+L49+L50</f>
        <v>62</v>
      </c>
      <c r="M52" s="185">
        <f t="shared" si="9"/>
        <v>0</v>
      </c>
      <c r="N52" s="214">
        <f t="shared" si="9"/>
        <v>0</v>
      </c>
      <c r="O52" s="178">
        <f t="shared" si="9"/>
        <v>0</v>
      </c>
      <c r="P52" s="214">
        <f t="shared" si="9"/>
        <v>40</v>
      </c>
      <c r="Q52" s="178">
        <f t="shared" si="9"/>
        <v>0</v>
      </c>
      <c r="R52" s="214">
        <f t="shared" si="9"/>
        <v>18</v>
      </c>
      <c r="S52" s="278">
        <f t="shared" si="9"/>
        <v>0</v>
      </c>
      <c r="T52" s="214">
        <f t="shared" si="9"/>
        <v>0</v>
      </c>
      <c r="U52" s="214">
        <f t="shared" si="9"/>
        <v>3</v>
      </c>
      <c r="V52" s="214">
        <f t="shared" si="9"/>
        <v>1</v>
      </c>
      <c r="W52" s="178">
        <f t="shared" si="9"/>
        <v>0</v>
      </c>
      <c r="X52" s="178">
        <f t="shared" si="9"/>
        <v>0</v>
      </c>
      <c r="Y52" s="185">
        <f t="shared" si="9"/>
        <v>0</v>
      </c>
      <c r="Z52" s="276">
        <f t="shared" si="9"/>
        <v>0</v>
      </c>
      <c r="AA52" s="214">
        <f t="shared" si="9"/>
        <v>0</v>
      </c>
      <c r="AB52" s="214">
        <f t="shared" si="9"/>
        <v>0</v>
      </c>
      <c r="AC52" s="178">
        <v>0</v>
      </c>
      <c r="AD52" s="178">
        <f>AD48+AD51+AD49+AD50</f>
        <v>0</v>
      </c>
      <c r="AE52" s="178">
        <f>AE48+AE51+AE49+AE50</f>
        <v>3</v>
      </c>
      <c r="AF52" s="206">
        <f>AF48+AF51+AF49+AF50</f>
        <v>0</v>
      </c>
      <c r="AG52" s="185">
        <v>0</v>
      </c>
      <c r="AH52" s="185">
        <v>0</v>
      </c>
    </row>
    <row r="53" spans="1:42" ht="38.25" customHeight="1" thickBot="1">
      <c r="A53" s="342"/>
      <c r="B53" s="138" t="s">
        <v>495</v>
      </c>
      <c r="C53" s="148">
        <v>30063</v>
      </c>
      <c r="D53" s="356" t="s">
        <v>336</v>
      </c>
      <c r="E53" s="356" t="s">
        <v>326</v>
      </c>
      <c r="F53" s="142">
        <v>16.100000000000001</v>
      </c>
      <c r="G53" s="142"/>
      <c r="H53" s="922">
        <v>12</v>
      </c>
      <c r="I53" s="923"/>
      <c r="J53" s="363" t="s">
        <v>428</v>
      </c>
      <c r="K53" s="886" t="s">
        <v>464</v>
      </c>
      <c r="L53" s="79">
        <v>12</v>
      </c>
      <c r="M53" s="120"/>
      <c r="N53" s="212">
        <v>3</v>
      </c>
      <c r="O53" s="120"/>
      <c r="P53" s="212">
        <v>4</v>
      </c>
      <c r="Q53" s="120">
        <v>2</v>
      </c>
      <c r="R53" s="212">
        <v>3</v>
      </c>
      <c r="S53" s="156"/>
      <c r="T53" s="302"/>
      <c r="U53" s="173"/>
      <c r="V53" s="217"/>
      <c r="W53" s="142"/>
      <c r="X53" s="142"/>
      <c r="Y53" s="146"/>
      <c r="Z53" s="274"/>
      <c r="AA53" s="217"/>
      <c r="AB53" s="217"/>
      <c r="AC53" s="145"/>
      <c r="AD53" s="142"/>
      <c r="AE53" s="142"/>
      <c r="AF53" s="326"/>
      <c r="AG53" s="142"/>
      <c r="AH53" s="142" t="s">
        <v>429</v>
      </c>
    </row>
    <row r="54" spans="1:42" ht="31.5" customHeight="1" thickBot="1">
      <c r="A54" s="372">
        <v>37</v>
      </c>
      <c r="B54" s="361" t="s">
        <v>62</v>
      </c>
      <c r="C54" s="388" t="s">
        <v>288</v>
      </c>
      <c r="D54" s="361" t="s">
        <v>308</v>
      </c>
      <c r="E54" s="361" t="s">
        <v>4</v>
      </c>
      <c r="F54" s="159">
        <v>14</v>
      </c>
      <c r="G54" s="128" t="s">
        <v>437</v>
      </c>
      <c r="H54" s="918">
        <v>11</v>
      </c>
      <c r="I54" s="919"/>
      <c r="J54" s="137" t="s">
        <v>463</v>
      </c>
      <c r="K54" s="885"/>
      <c r="L54" s="176">
        <v>11</v>
      </c>
      <c r="M54" s="137"/>
      <c r="N54" s="221">
        <v>7</v>
      </c>
      <c r="O54" s="139"/>
      <c r="P54" s="215">
        <v>4</v>
      </c>
      <c r="Q54" s="137"/>
      <c r="R54" s="215"/>
      <c r="S54" s="288"/>
      <c r="T54" s="308"/>
      <c r="U54" s="140"/>
      <c r="V54" s="221"/>
      <c r="W54" s="139"/>
      <c r="X54" s="139"/>
      <c r="Y54" s="147"/>
      <c r="Z54" s="275"/>
      <c r="AA54" s="275"/>
      <c r="AB54" s="275"/>
      <c r="AC54" s="141"/>
      <c r="AD54" s="139"/>
      <c r="AE54" s="139"/>
      <c r="AF54" s="332"/>
      <c r="AG54" s="129"/>
      <c r="AH54" s="129"/>
    </row>
    <row r="55" spans="1:42" ht="20.25" customHeight="1" thickBot="1">
      <c r="A55" s="186"/>
      <c r="B55" s="386"/>
      <c r="C55" s="386"/>
      <c r="D55" s="386"/>
      <c r="E55" s="447"/>
      <c r="F55" s="448"/>
      <c r="G55" s="449"/>
      <c r="H55" s="389"/>
      <c r="I55" s="199"/>
      <c r="J55" s="179"/>
      <c r="K55" s="197"/>
      <c r="L55" s="185">
        <f>L53+L54</f>
        <v>23</v>
      </c>
      <c r="M55" s="185">
        <f t="shared" ref="M55:AF55" si="10">M53+M54</f>
        <v>0</v>
      </c>
      <c r="N55" s="209">
        <f t="shared" si="10"/>
        <v>10</v>
      </c>
      <c r="O55" s="185">
        <f t="shared" si="10"/>
        <v>0</v>
      </c>
      <c r="P55" s="209">
        <f t="shared" si="10"/>
        <v>8</v>
      </c>
      <c r="Q55" s="185">
        <f t="shared" si="10"/>
        <v>2</v>
      </c>
      <c r="R55" s="209">
        <f t="shared" si="10"/>
        <v>3</v>
      </c>
      <c r="S55" s="278">
        <f t="shared" si="10"/>
        <v>0</v>
      </c>
      <c r="T55" s="209">
        <f t="shared" si="10"/>
        <v>0</v>
      </c>
      <c r="U55" s="209">
        <f t="shared" si="10"/>
        <v>0</v>
      </c>
      <c r="V55" s="209">
        <f t="shared" si="10"/>
        <v>0</v>
      </c>
      <c r="W55" s="185">
        <f t="shared" si="10"/>
        <v>0</v>
      </c>
      <c r="X55" s="185">
        <f t="shared" si="10"/>
        <v>0</v>
      </c>
      <c r="Y55" s="185">
        <f t="shared" si="10"/>
        <v>0</v>
      </c>
      <c r="Z55" s="291">
        <f t="shared" si="10"/>
        <v>0</v>
      </c>
      <c r="AA55" s="209">
        <f t="shared" si="10"/>
        <v>0</v>
      </c>
      <c r="AB55" s="209">
        <f t="shared" si="10"/>
        <v>0</v>
      </c>
      <c r="AC55" s="185">
        <v>0</v>
      </c>
      <c r="AD55" s="185">
        <f t="shared" si="10"/>
        <v>0</v>
      </c>
      <c r="AE55" s="185">
        <f t="shared" si="10"/>
        <v>0</v>
      </c>
      <c r="AF55" s="206">
        <f t="shared" si="10"/>
        <v>0</v>
      </c>
      <c r="AG55" s="185">
        <v>0</v>
      </c>
      <c r="AH55" s="185">
        <v>0</v>
      </c>
    </row>
    <row r="56" spans="1:42" ht="51.75" customHeight="1" thickBot="1">
      <c r="A56" s="342">
        <v>38</v>
      </c>
      <c r="B56" s="163" t="s">
        <v>27</v>
      </c>
      <c r="C56" s="101">
        <v>30682</v>
      </c>
      <c r="D56" s="256" t="s">
        <v>309</v>
      </c>
      <c r="E56" s="256" t="s">
        <v>107</v>
      </c>
      <c r="F56" s="142">
        <v>13.1</v>
      </c>
      <c r="G56" s="159" t="s">
        <v>437</v>
      </c>
      <c r="H56" s="920">
        <v>18</v>
      </c>
      <c r="I56" s="921"/>
      <c r="J56" s="162" t="s">
        <v>435</v>
      </c>
      <c r="K56" s="886" t="s">
        <v>436</v>
      </c>
      <c r="L56" s="79">
        <v>18</v>
      </c>
      <c r="M56" s="69"/>
      <c r="N56" s="222"/>
      <c r="O56" s="76"/>
      <c r="P56" s="222">
        <v>14</v>
      </c>
      <c r="Q56" s="76"/>
      <c r="R56" s="222"/>
      <c r="S56" s="263"/>
      <c r="T56" s="299"/>
      <c r="U56" s="112">
        <v>4</v>
      </c>
      <c r="V56" s="222"/>
      <c r="W56" s="76"/>
      <c r="X56" s="76"/>
      <c r="Y56" s="111"/>
      <c r="Z56" s="271"/>
      <c r="AA56" s="271"/>
      <c r="AB56" s="271"/>
      <c r="AC56" s="76"/>
      <c r="AD56" s="76"/>
      <c r="AE56" s="76"/>
      <c r="AF56" s="370"/>
      <c r="AG56" s="142"/>
      <c r="AH56" s="142"/>
    </row>
    <row r="57" spans="1:42" ht="44.25" customHeight="1" thickBot="1">
      <c r="A57" s="129">
        <v>39</v>
      </c>
      <c r="B57" s="383" t="s">
        <v>325</v>
      </c>
      <c r="C57" s="158">
        <v>30890</v>
      </c>
      <c r="D57" s="362" t="s">
        <v>337</v>
      </c>
      <c r="E57" s="365" t="s">
        <v>52</v>
      </c>
      <c r="F57" s="131">
        <v>13</v>
      </c>
      <c r="G57" s="128" t="s">
        <v>499</v>
      </c>
      <c r="H57" s="916">
        <v>15</v>
      </c>
      <c r="I57" s="917"/>
      <c r="J57" s="282" t="s">
        <v>434</v>
      </c>
      <c r="K57" s="884"/>
      <c r="L57" s="168">
        <v>15</v>
      </c>
      <c r="M57" s="127"/>
      <c r="N57" s="213"/>
      <c r="O57" s="129"/>
      <c r="P57" s="227"/>
      <c r="Q57" s="125">
        <v>13</v>
      </c>
      <c r="R57" s="227">
        <v>2</v>
      </c>
      <c r="S57" s="260"/>
      <c r="T57" s="303"/>
      <c r="U57" s="130"/>
      <c r="V57" s="213"/>
      <c r="W57" s="129"/>
      <c r="X57" s="129"/>
      <c r="Y57" s="133"/>
      <c r="Z57" s="273"/>
      <c r="AA57" s="273"/>
      <c r="AB57" s="273"/>
      <c r="AC57" s="330"/>
      <c r="AD57" s="129"/>
      <c r="AE57" s="129"/>
      <c r="AF57" s="325"/>
      <c r="AG57" s="129"/>
      <c r="AH57" s="129" t="s">
        <v>320</v>
      </c>
    </row>
    <row r="58" spans="1:42" ht="15.75" customHeight="1" thickBot="1">
      <c r="A58" s="186"/>
      <c r="B58" s="386"/>
      <c r="C58" s="386"/>
      <c r="D58" s="386"/>
      <c r="E58" s="386"/>
      <c r="F58" s="190"/>
      <c r="G58" s="180"/>
      <c r="H58" s="190"/>
      <c r="I58" s="190"/>
      <c r="J58" s="197"/>
      <c r="K58" s="187"/>
      <c r="L58" s="398">
        <f>L56+L57</f>
        <v>33</v>
      </c>
      <c r="M58" s="398">
        <f t="shared" ref="M58:Z58" si="11">M56+M57</f>
        <v>0</v>
      </c>
      <c r="N58" s="398">
        <f t="shared" si="11"/>
        <v>0</v>
      </c>
      <c r="O58" s="398">
        <f t="shared" si="11"/>
        <v>0</v>
      </c>
      <c r="P58" s="398">
        <f t="shared" si="11"/>
        <v>14</v>
      </c>
      <c r="Q58" s="398">
        <f t="shared" si="11"/>
        <v>13</v>
      </c>
      <c r="R58" s="398">
        <f t="shared" si="11"/>
        <v>2</v>
      </c>
      <c r="S58" s="398">
        <f t="shared" si="11"/>
        <v>0</v>
      </c>
      <c r="T58" s="398">
        <f t="shared" si="11"/>
        <v>0</v>
      </c>
      <c r="U58" s="398">
        <f t="shared" si="11"/>
        <v>4</v>
      </c>
      <c r="V58" s="398">
        <f t="shared" si="11"/>
        <v>0</v>
      </c>
      <c r="W58" s="398">
        <f t="shared" si="11"/>
        <v>0</v>
      </c>
      <c r="X58" s="398">
        <f t="shared" si="11"/>
        <v>0</v>
      </c>
      <c r="Y58" s="398">
        <f t="shared" si="11"/>
        <v>0</v>
      </c>
      <c r="Z58" s="398">
        <f t="shared" si="11"/>
        <v>0</v>
      </c>
      <c r="AA58" s="214">
        <v>0</v>
      </c>
      <c r="AB58" s="214">
        <v>0</v>
      </c>
      <c r="AC58" s="178">
        <v>0</v>
      </c>
      <c r="AD58" s="178">
        <v>0</v>
      </c>
      <c r="AE58" s="206">
        <v>0</v>
      </c>
      <c r="AF58" s="394">
        <v>0</v>
      </c>
      <c r="AG58" s="394">
        <v>0</v>
      </c>
      <c r="AH58" s="185">
        <v>0</v>
      </c>
    </row>
    <row r="59" spans="1:42" ht="29.25" customHeight="1" thickBot="1">
      <c r="A59" s="365">
        <v>40</v>
      </c>
      <c r="B59" s="380" t="s">
        <v>500</v>
      </c>
      <c r="C59" s="158" t="s">
        <v>349</v>
      </c>
      <c r="D59" s="362" t="s">
        <v>351</v>
      </c>
      <c r="E59" s="362" t="s">
        <v>352</v>
      </c>
      <c r="F59" s="390">
        <v>3</v>
      </c>
      <c r="G59" s="365"/>
      <c r="H59" s="390">
        <v>4</v>
      </c>
      <c r="I59" s="390"/>
      <c r="J59" s="362" t="s">
        <v>350</v>
      </c>
      <c r="K59" s="362" t="s">
        <v>357</v>
      </c>
      <c r="L59" s="377">
        <v>4</v>
      </c>
      <c r="M59" s="377"/>
      <c r="N59" s="377"/>
      <c r="O59" s="377"/>
      <c r="P59" s="397">
        <v>4</v>
      </c>
      <c r="Q59" s="377"/>
      <c r="R59" s="377"/>
      <c r="S59" s="377"/>
      <c r="T59" s="377"/>
      <c r="U59" s="377"/>
      <c r="V59" s="377"/>
      <c r="W59" s="377"/>
      <c r="X59" s="377"/>
      <c r="Y59" s="377"/>
      <c r="Z59" s="397"/>
      <c r="AA59" s="397"/>
      <c r="AB59" s="397"/>
      <c r="AC59" s="377"/>
      <c r="AD59" s="377"/>
      <c r="AE59" s="377"/>
      <c r="AF59" s="377"/>
      <c r="AG59" s="377"/>
      <c r="AH59" s="377"/>
    </row>
    <row r="60" spans="1:42" ht="13.5" customHeight="1" thickBot="1">
      <c r="A60" s="394"/>
      <c r="B60" s="395"/>
      <c r="C60" s="386"/>
      <c r="D60" s="386"/>
      <c r="E60" s="387"/>
      <c r="F60" s="421"/>
      <c r="G60" s="180"/>
      <c r="H60" s="190"/>
      <c r="I60" s="190"/>
      <c r="J60" s="179"/>
      <c r="K60" s="197"/>
      <c r="L60" s="456">
        <v>4</v>
      </c>
      <c r="M60" s="185">
        <v>0</v>
      </c>
      <c r="N60" s="185">
        <v>0</v>
      </c>
      <c r="O60" s="456">
        <v>0</v>
      </c>
      <c r="P60" s="185">
        <v>4</v>
      </c>
      <c r="Q60" s="456">
        <v>0</v>
      </c>
      <c r="R60" s="185">
        <v>0</v>
      </c>
      <c r="S60" s="456"/>
      <c r="T60" s="185">
        <v>0</v>
      </c>
      <c r="U60" s="456">
        <v>0</v>
      </c>
      <c r="V60" s="185">
        <v>0</v>
      </c>
      <c r="W60" s="185">
        <v>0</v>
      </c>
      <c r="X60" s="456">
        <v>0</v>
      </c>
      <c r="Y60" s="206">
        <v>0</v>
      </c>
      <c r="Z60" s="209">
        <v>0</v>
      </c>
      <c r="AA60" s="461">
        <v>0</v>
      </c>
      <c r="AB60" s="278">
        <v>0</v>
      </c>
      <c r="AC60" s="206">
        <v>0</v>
      </c>
      <c r="AD60" s="206">
        <v>0</v>
      </c>
      <c r="AE60" s="206">
        <v>0</v>
      </c>
      <c r="AF60" s="185">
        <v>0</v>
      </c>
      <c r="AG60" s="456">
        <v>0</v>
      </c>
      <c r="AH60" s="185">
        <v>0</v>
      </c>
    </row>
    <row r="61" spans="1:42" ht="30.75" customHeight="1">
      <c r="A61" s="310">
        <v>41</v>
      </c>
      <c r="B61" s="118" t="s">
        <v>161</v>
      </c>
      <c r="C61" s="119">
        <v>33719</v>
      </c>
      <c r="D61" s="120" t="s">
        <v>385</v>
      </c>
      <c r="E61" s="120" t="s">
        <v>7</v>
      </c>
      <c r="F61" s="121">
        <v>7.8</v>
      </c>
      <c r="G61" s="118"/>
      <c r="H61" s="896">
        <v>18</v>
      </c>
      <c r="I61" s="897"/>
      <c r="J61" s="120" t="s">
        <v>441</v>
      </c>
      <c r="K61" s="886" t="s">
        <v>447</v>
      </c>
      <c r="L61" s="79">
        <v>18</v>
      </c>
      <c r="M61" s="120"/>
      <c r="N61" s="212">
        <v>6</v>
      </c>
      <c r="O61" s="120"/>
      <c r="P61" s="226">
        <v>12</v>
      </c>
      <c r="Q61" s="121"/>
      <c r="R61" s="226"/>
      <c r="S61" s="265"/>
      <c r="T61" s="304"/>
      <c r="U61" s="144"/>
      <c r="V61" s="225"/>
      <c r="W61" s="118"/>
      <c r="X61" s="142"/>
      <c r="Y61" s="146"/>
      <c r="Z61" s="274"/>
      <c r="AA61" s="274"/>
      <c r="AB61" s="274"/>
      <c r="AC61" s="183"/>
      <c r="AD61" s="142"/>
      <c r="AE61" s="142"/>
      <c r="AF61" s="326"/>
      <c r="AG61" s="142"/>
      <c r="AH61" s="142"/>
    </row>
    <row r="62" spans="1:42" ht="28.5" customHeight="1">
      <c r="A62" s="114">
        <v>42</v>
      </c>
      <c r="B62" s="118" t="s">
        <v>381</v>
      </c>
      <c r="C62" s="119">
        <v>34528</v>
      </c>
      <c r="D62" s="362" t="s">
        <v>382</v>
      </c>
      <c r="E62" s="120" t="s">
        <v>7</v>
      </c>
      <c r="F62" s="87">
        <v>1.1000000000000001</v>
      </c>
      <c r="G62" s="83"/>
      <c r="H62" s="906">
        <v>12</v>
      </c>
      <c r="I62" s="907"/>
      <c r="J62" s="255" t="s">
        <v>442</v>
      </c>
      <c r="K62" s="884"/>
      <c r="L62" s="89">
        <v>12</v>
      </c>
      <c r="M62" s="85"/>
      <c r="N62" s="208">
        <v>9</v>
      </c>
      <c r="O62" s="85"/>
      <c r="P62" s="228">
        <v>3</v>
      </c>
      <c r="Q62" s="87"/>
      <c r="R62" s="228"/>
      <c r="S62" s="253"/>
      <c r="T62" s="297"/>
      <c r="U62" s="91"/>
      <c r="V62" s="218"/>
      <c r="W62" s="83"/>
      <c r="X62" s="86"/>
      <c r="Y62" s="93"/>
      <c r="Z62" s="230"/>
      <c r="AA62" s="230"/>
      <c r="AB62" s="230"/>
      <c r="AC62" s="92"/>
      <c r="AD62" s="86"/>
      <c r="AE62" s="86"/>
      <c r="AF62" s="324"/>
      <c r="AG62" s="86"/>
      <c r="AH62" s="86"/>
    </row>
    <row r="63" spans="1:42" ht="35.25" customHeight="1">
      <c r="A63" s="114">
        <v>43</v>
      </c>
      <c r="B63" s="83" t="s">
        <v>496</v>
      </c>
      <c r="C63" s="84">
        <v>23013</v>
      </c>
      <c r="D63" s="83" t="s">
        <v>338</v>
      </c>
      <c r="E63" s="338" t="s">
        <v>7</v>
      </c>
      <c r="F63" s="86">
        <v>35.9</v>
      </c>
      <c r="G63" s="83" t="s">
        <v>477</v>
      </c>
      <c r="H63" s="898">
        <v>18</v>
      </c>
      <c r="I63" s="899"/>
      <c r="J63" s="85" t="s">
        <v>446</v>
      </c>
      <c r="K63" s="884"/>
      <c r="L63" s="89">
        <v>18</v>
      </c>
      <c r="M63" s="85"/>
      <c r="N63" s="208"/>
      <c r="O63" s="85"/>
      <c r="P63" s="211"/>
      <c r="Q63" s="86">
        <v>12</v>
      </c>
      <c r="R63" s="211"/>
      <c r="S63" s="253">
        <v>6</v>
      </c>
      <c r="T63" s="297"/>
      <c r="U63" s="90"/>
      <c r="V63" s="208"/>
      <c r="W63" s="255"/>
      <c r="X63" s="86"/>
      <c r="Y63" s="93"/>
      <c r="Z63" s="230"/>
      <c r="AA63" s="230"/>
      <c r="AB63" s="230"/>
      <c r="AC63" s="92"/>
      <c r="AD63" s="86"/>
      <c r="AE63" s="86"/>
      <c r="AF63" s="324"/>
      <c r="AG63" s="86"/>
      <c r="AH63" s="86"/>
    </row>
    <row r="64" spans="1:42" ht="33" customHeight="1">
      <c r="A64" s="114">
        <v>44</v>
      </c>
      <c r="B64" s="338" t="s">
        <v>173</v>
      </c>
      <c r="C64" s="84">
        <v>33494</v>
      </c>
      <c r="D64" s="338" t="s">
        <v>383</v>
      </c>
      <c r="E64" s="338" t="s">
        <v>7</v>
      </c>
      <c r="F64" s="87">
        <v>7</v>
      </c>
      <c r="G64" s="87"/>
      <c r="H64" s="906">
        <v>18</v>
      </c>
      <c r="I64" s="907"/>
      <c r="J64" s="255" t="s">
        <v>445</v>
      </c>
      <c r="K64" s="884"/>
      <c r="L64" s="89">
        <v>18</v>
      </c>
      <c r="M64" s="85"/>
      <c r="N64" s="208">
        <v>9</v>
      </c>
      <c r="O64" s="85"/>
      <c r="P64" s="228"/>
      <c r="Q64" s="87">
        <v>6</v>
      </c>
      <c r="R64" s="228">
        <v>3</v>
      </c>
      <c r="S64" s="253"/>
      <c r="T64" s="297"/>
      <c r="U64" s="90"/>
      <c r="V64" s="208"/>
      <c r="W64" s="255"/>
      <c r="X64" s="86"/>
      <c r="Y64" s="93"/>
      <c r="Z64" s="230"/>
      <c r="AA64" s="230"/>
      <c r="AB64" s="230"/>
      <c r="AC64" s="92"/>
      <c r="AD64" s="86"/>
      <c r="AE64" s="86"/>
      <c r="AF64" s="324"/>
      <c r="AG64" s="86"/>
      <c r="AH64" s="86"/>
      <c r="AP64" s="68"/>
    </row>
    <row r="65" spans="1:37" ht="27" customHeight="1">
      <c r="A65" s="114">
        <v>45</v>
      </c>
      <c r="B65" s="83" t="s">
        <v>68</v>
      </c>
      <c r="C65" s="84">
        <v>24375</v>
      </c>
      <c r="D65" s="83" t="s">
        <v>384</v>
      </c>
      <c r="E65" s="338" t="s">
        <v>7</v>
      </c>
      <c r="F65" s="87">
        <v>20</v>
      </c>
      <c r="G65" s="128" t="s">
        <v>499</v>
      </c>
      <c r="H65" s="898">
        <v>18</v>
      </c>
      <c r="I65" s="899"/>
      <c r="J65" s="85" t="s">
        <v>444</v>
      </c>
      <c r="K65" s="884"/>
      <c r="L65" s="89">
        <v>18</v>
      </c>
      <c r="M65" s="85"/>
      <c r="N65" s="208">
        <v>3</v>
      </c>
      <c r="O65" s="85"/>
      <c r="P65" s="228"/>
      <c r="Q65" s="87">
        <v>9</v>
      </c>
      <c r="R65" s="228"/>
      <c r="S65" s="287">
        <v>6</v>
      </c>
      <c r="T65" s="296"/>
      <c r="U65" s="91"/>
      <c r="V65" s="218"/>
      <c r="W65" s="83"/>
      <c r="X65" s="86"/>
      <c r="Y65" s="93"/>
      <c r="Z65" s="230"/>
      <c r="AA65" s="230"/>
      <c r="AB65" s="230"/>
      <c r="AC65" s="92"/>
      <c r="AD65" s="86"/>
      <c r="AE65" s="86"/>
      <c r="AF65" s="324"/>
      <c r="AG65" s="86"/>
      <c r="AH65" s="86"/>
    </row>
    <row r="66" spans="1:37" ht="30" customHeight="1" thickBot="1">
      <c r="A66" s="129">
        <v>46</v>
      </c>
      <c r="B66" s="125" t="s">
        <v>497</v>
      </c>
      <c r="C66" s="126">
        <v>23549</v>
      </c>
      <c r="D66" s="127" t="s">
        <v>310</v>
      </c>
      <c r="E66" s="127" t="s">
        <v>7</v>
      </c>
      <c r="F66" s="128">
        <v>33.700000000000003</v>
      </c>
      <c r="G66" s="83" t="s">
        <v>478</v>
      </c>
      <c r="H66" s="910">
        <v>18</v>
      </c>
      <c r="I66" s="911"/>
      <c r="J66" s="127" t="s">
        <v>443</v>
      </c>
      <c r="K66" s="903"/>
      <c r="L66" s="168">
        <v>18</v>
      </c>
      <c r="M66" s="127"/>
      <c r="N66" s="220">
        <v>3</v>
      </c>
      <c r="O66" s="127"/>
      <c r="P66" s="224">
        <v>9</v>
      </c>
      <c r="Q66" s="128">
        <v>6</v>
      </c>
      <c r="R66" s="224"/>
      <c r="S66" s="260"/>
      <c r="T66" s="303"/>
      <c r="U66" s="131"/>
      <c r="V66" s="224"/>
      <c r="W66" s="128"/>
      <c r="X66" s="129"/>
      <c r="Y66" s="133"/>
      <c r="Z66" s="273"/>
      <c r="AA66" s="273"/>
      <c r="AB66" s="273"/>
      <c r="AC66" s="261"/>
      <c r="AD66" s="129"/>
      <c r="AE66" s="129"/>
      <c r="AF66" s="325"/>
      <c r="AG66" s="129"/>
      <c r="AH66" s="129"/>
    </row>
    <row r="67" spans="1:37" ht="23.25" customHeight="1" thickBot="1">
      <c r="A67" s="394"/>
      <c r="B67" s="386"/>
      <c r="C67" s="386"/>
      <c r="D67" s="386"/>
      <c r="E67" s="387"/>
      <c r="F67" s="401"/>
      <c r="G67" s="314"/>
      <c r="H67" s="314"/>
      <c r="I67" s="314"/>
      <c r="J67" s="314"/>
      <c r="K67" s="314"/>
      <c r="L67" s="311">
        <f>L61+L62+L63+L64+L65+L66</f>
        <v>102</v>
      </c>
      <c r="M67" s="311">
        <f t="shared" ref="M67:AF67" si="12">M61+M62+M63+M64+M65+M66</f>
        <v>0</v>
      </c>
      <c r="N67" s="311">
        <f t="shared" si="12"/>
        <v>30</v>
      </c>
      <c r="O67" s="311">
        <f t="shared" si="12"/>
        <v>0</v>
      </c>
      <c r="P67" s="311">
        <f t="shared" si="12"/>
        <v>24</v>
      </c>
      <c r="Q67" s="311">
        <f t="shared" si="12"/>
        <v>33</v>
      </c>
      <c r="R67" s="334">
        <f t="shared" si="12"/>
        <v>3</v>
      </c>
      <c r="S67" s="537">
        <f t="shared" si="12"/>
        <v>12</v>
      </c>
      <c r="T67" s="544">
        <f t="shared" si="12"/>
        <v>0</v>
      </c>
      <c r="U67" s="311">
        <f t="shared" si="12"/>
        <v>0</v>
      </c>
      <c r="V67" s="311">
        <f t="shared" si="12"/>
        <v>0</v>
      </c>
      <c r="W67" s="311">
        <f t="shared" si="12"/>
        <v>0</v>
      </c>
      <c r="X67" s="311">
        <f t="shared" si="12"/>
        <v>0</v>
      </c>
      <c r="Y67" s="311">
        <f t="shared" si="12"/>
        <v>0</v>
      </c>
      <c r="Z67" s="311">
        <f t="shared" si="12"/>
        <v>0</v>
      </c>
      <c r="AA67" s="311">
        <f t="shared" si="12"/>
        <v>0</v>
      </c>
      <c r="AB67" s="311">
        <f t="shared" si="12"/>
        <v>0</v>
      </c>
      <c r="AC67" s="311">
        <v>0</v>
      </c>
      <c r="AD67" s="311">
        <f t="shared" si="12"/>
        <v>0</v>
      </c>
      <c r="AE67" s="311">
        <f t="shared" si="12"/>
        <v>0</v>
      </c>
      <c r="AF67" s="334">
        <f t="shared" si="12"/>
        <v>0</v>
      </c>
      <c r="AG67" s="206">
        <v>0</v>
      </c>
      <c r="AH67" s="185">
        <f t="shared" ref="AH67" si="13">AH61+AH62+AH63+AH64+AH65+AH66</f>
        <v>0</v>
      </c>
    </row>
    <row r="68" spans="1:37" ht="30.75" customHeight="1" thickBot="1">
      <c r="A68" s="403">
        <v>47</v>
      </c>
      <c r="B68" s="404" t="s">
        <v>498</v>
      </c>
      <c r="C68" s="405">
        <v>32598</v>
      </c>
      <c r="D68" s="404" t="s">
        <v>386</v>
      </c>
      <c r="E68" s="406" t="s">
        <v>125</v>
      </c>
      <c r="F68" s="407">
        <v>9</v>
      </c>
      <c r="G68" s="83" t="s">
        <v>479</v>
      </c>
      <c r="H68" s="912">
        <v>4</v>
      </c>
      <c r="I68" s="912"/>
      <c r="J68" s="408" t="s">
        <v>448</v>
      </c>
      <c r="K68" s="406" t="s">
        <v>449</v>
      </c>
      <c r="L68" s="411">
        <v>4</v>
      </c>
      <c r="M68" s="406"/>
      <c r="N68" s="412"/>
      <c r="O68" s="406"/>
      <c r="P68" s="413"/>
      <c r="Q68" s="407"/>
      <c r="R68" s="541">
        <v>3</v>
      </c>
      <c r="S68" s="86"/>
      <c r="T68" s="545"/>
      <c r="U68" s="414"/>
      <c r="V68" s="413"/>
      <c r="W68" s="407"/>
      <c r="X68" s="403"/>
      <c r="Y68" s="403">
        <v>1</v>
      </c>
      <c r="Z68" s="415"/>
      <c r="AA68" s="415"/>
      <c r="AB68" s="415"/>
      <c r="AC68" s="406"/>
      <c r="AD68" s="403"/>
      <c r="AE68" s="403"/>
      <c r="AF68" s="416"/>
      <c r="AG68" s="365"/>
      <c r="AH68" s="365"/>
      <c r="AK68" s="135"/>
    </row>
    <row r="69" spans="1:37" ht="17.25" customHeight="1" thickBot="1">
      <c r="A69" s="402"/>
      <c r="B69" s="391"/>
      <c r="C69" s="391"/>
      <c r="D69" s="391"/>
      <c r="E69" s="391"/>
      <c r="F69" s="531"/>
      <c r="G69" s="409"/>
      <c r="H69" s="409"/>
      <c r="I69" s="409"/>
      <c r="J69" s="410"/>
      <c r="K69" s="530"/>
      <c r="L69" s="417">
        <v>4</v>
      </c>
      <c r="M69" s="418">
        <f t="shared" ref="M69:AF69" si="14">M61+M62+M63+M64+M65+M66</f>
        <v>0</v>
      </c>
      <c r="N69" s="418">
        <v>0</v>
      </c>
      <c r="O69" s="418">
        <f t="shared" si="14"/>
        <v>0</v>
      </c>
      <c r="P69" s="418">
        <v>0</v>
      </c>
      <c r="Q69" s="418">
        <v>0</v>
      </c>
      <c r="R69" s="542">
        <v>3</v>
      </c>
      <c r="S69" s="393">
        <v>0</v>
      </c>
      <c r="T69" s="546">
        <f t="shared" si="14"/>
        <v>0</v>
      </c>
      <c r="U69" s="418">
        <f t="shared" si="14"/>
        <v>0</v>
      </c>
      <c r="V69" s="418">
        <v>2</v>
      </c>
      <c r="W69" s="418">
        <f t="shared" si="14"/>
        <v>0</v>
      </c>
      <c r="X69" s="418">
        <f t="shared" si="14"/>
        <v>0</v>
      </c>
      <c r="Y69" s="418">
        <v>1</v>
      </c>
      <c r="Z69" s="418">
        <f t="shared" si="14"/>
        <v>0</v>
      </c>
      <c r="AA69" s="418">
        <f t="shared" si="14"/>
        <v>0</v>
      </c>
      <c r="AB69" s="418">
        <f t="shared" si="14"/>
        <v>0</v>
      </c>
      <c r="AC69" s="418">
        <v>0</v>
      </c>
      <c r="AD69" s="418">
        <f t="shared" si="14"/>
        <v>0</v>
      </c>
      <c r="AE69" s="418">
        <f t="shared" si="14"/>
        <v>0</v>
      </c>
      <c r="AF69" s="462">
        <f t="shared" si="14"/>
        <v>0</v>
      </c>
      <c r="AG69" s="398">
        <v>0</v>
      </c>
      <c r="AH69" s="398">
        <f t="shared" ref="AH69" si="15">AH61+AH62+AH63+AH64+AH65+AH66</f>
        <v>0</v>
      </c>
    </row>
    <row r="70" spans="1:37" ht="39.75" customHeight="1">
      <c r="A70" s="533">
        <v>48</v>
      </c>
      <c r="B70" s="482" t="s">
        <v>53</v>
      </c>
      <c r="C70" s="420" t="s">
        <v>286</v>
      </c>
      <c r="D70" s="127" t="s">
        <v>347</v>
      </c>
      <c r="E70" s="157" t="s">
        <v>348</v>
      </c>
      <c r="F70" s="534">
        <v>8</v>
      </c>
      <c r="G70" s="149" t="s">
        <v>471</v>
      </c>
      <c r="H70" s="377">
        <v>7</v>
      </c>
      <c r="I70" s="200"/>
      <c r="J70" s="535" t="s">
        <v>521</v>
      </c>
      <c r="K70" s="536" t="s">
        <v>519</v>
      </c>
      <c r="L70" s="528">
        <v>7</v>
      </c>
      <c r="M70" s="528">
        <f>M61+M62+M63+M64+M65+M66+M68</f>
        <v>0</v>
      </c>
      <c r="N70" s="529">
        <v>5</v>
      </c>
      <c r="O70" s="528">
        <f>O61+O62+O63+O64+O65+O66+O68</f>
        <v>0</v>
      </c>
      <c r="P70" s="529">
        <v>0</v>
      </c>
      <c r="Q70" s="528">
        <v>0</v>
      </c>
      <c r="R70" s="543">
        <v>0</v>
      </c>
      <c r="S70" s="537">
        <v>0</v>
      </c>
      <c r="T70" s="532">
        <v>2</v>
      </c>
      <c r="U70" s="537">
        <v>0</v>
      </c>
      <c r="V70" s="538"/>
      <c r="W70" s="537">
        <f>W61+W62+W63+W64+W65+W66+W68</f>
        <v>0</v>
      </c>
      <c r="X70" s="537">
        <v>0</v>
      </c>
      <c r="Y70" s="537">
        <v>0</v>
      </c>
      <c r="Z70" s="538">
        <v>5</v>
      </c>
      <c r="AA70" s="529">
        <f>AA61+AA62+AA63+AA64+AA65+AA66+AA68</f>
        <v>0</v>
      </c>
      <c r="AB70" s="529">
        <f>AB61+AB62+AB63+AB64+AB65+AB66+AB68</f>
        <v>0</v>
      </c>
      <c r="AC70" s="528"/>
      <c r="AD70" s="528">
        <f>AD61+AD62+AD63+AD64+AD65+AD66+AD68</f>
        <v>0</v>
      </c>
      <c r="AE70" s="528">
        <v>5</v>
      </c>
      <c r="AF70" s="539">
        <f>AF61+AF62+AF63+AF64+AF65+AF66+AF68</f>
        <v>0</v>
      </c>
      <c r="AG70" s="540"/>
      <c r="AH70" s="419">
        <f>AH61+AH62+AH63+AH64+AH65+AH66+AH68</f>
        <v>0</v>
      </c>
    </row>
    <row r="71" spans="1:37" ht="39.75" customHeight="1">
      <c r="A71" s="86">
        <v>48</v>
      </c>
      <c r="B71" s="484" t="s">
        <v>53</v>
      </c>
      <c r="C71" s="115" t="s">
        <v>286</v>
      </c>
      <c r="D71" s="484" t="s">
        <v>347</v>
      </c>
      <c r="E71" s="484" t="s">
        <v>348</v>
      </c>
      <c r="F71" s="483">
        <v>8</v>
      </c>
      <c r="G71" s="83" t="s">
        <v>471</v>
      </c>
      <c r="H71" s="483"/>
      <c r="I71" s="483"/>
      <c r="J71" s="135" t="s">
        <v>522</v>
      </c>
      <c r="K71" s="884" t="s">
        <v>520</v>
      </c>
      <c r="L71" s="89"/>
      <c r="M71" s="167"/>
      <c r="N71" s="211"/>
      <c r="O71" s="86"/>
      <c r="P71" s="218"/>
      <c r="Q71" s="83"/>
      <c r="R71" s="218"/>
      <c r="S71" s="86"/>
      <c r="T71" s="94"/>
      <c r="U71" s="91"/>
      <c r="V71" s="218"/>
      <c r="W71" s="83"/>
      <c r="X71" s="86"/>
      <c r="Y71" s="86"/>
      <c r="Z71" s="211"/>
      <c r="AA71" s="211"/>
      <c r="AB71" s="211"/>
      <c r="AC71" s="86"/>
      <c r="AD71" s="86"/>
      <c r="AE71" s="86"/>
      <c r="AF71" s="86"/>
      <c r="AG71" s="86"/>
      <c r="AH71" s="86"/>
    </row>
    <row r="72" spans="1:37" ht="50.25" customHeight="1">
      <c r="A72" s="114">
        <v>49</v>
      </c>
      <c r="B72" s="118" t="s">
        <v>291</v>
      </c>
      <c r="C72" s="119">
        <v>34038</v>
      </c>
      <c r="D72" s="118" t="s">
        <v>387</v>
      </c>
      <c r="E72" s="120" t="s">
        <v>299</v>
      </c>
      <c r="F72" s="247">
        <v>6.8</v>
      </c>
      <c r="G72" s="485" t="s">
        <v>479</v>
      </c>
      <c r="H72" s="264">
        <v>18</v>
      </c>
      <c r="I72" s="247"/>
      <c r="J72" s="135" t="s">
        <v>523</v>
      </c>
      <c r="K72" s="884"/>
      <c r="L72" s="89">
        <v>18</v>
      </c>
      <c r="M72" s="167"/>
      <c r="N72" s="208">
        <v>18</v>
      </c>
      <c r="O72" s="244"/>
      <c r="P72" s="218"/>
      <c r="Q72" s="83"/>
      <c r="R72" s="218"/>
      <c r="S72" s="556"/>
      <c r="T72" s="549"/>
      <c r="U72" s="131"/>
      <c r="V72" s="228"/>
      <c r="W72" s="264"/>
      <c r="X72" s="86"/>
      <c r="Y72" s="86"/>
      <c r="Z72" s="211">
        <v>18</v>
      </c>
      <c r="AA72" s="211"/>
      <c r="AB72" s="211"/>
      <c r="AC72" s="86"/>
      <c r="AD72" s="86"/>
      <c r="AE72" s="86"/>
      <c r="AF72" s="324"/>
      <c r="AG72" s="86"/>
      <c r="AH72" s="86" t="s">
        <v>297</v>
      </c>
    </row>
    <row r="73" spans="1:37" ht="49.5" customHeight="1">
      <c r="A73" s="114">
        <v>50</v>
      </c>
      <c r="B73" s="83" t="s">
        <v>29</v>
      </c>
      <c r="C73" s="84">
        <v>30696</v>
      </c>
      <c r="D73" s="83" t="s">
        <v>388</v>
      </c>
      <c r="E73" s="338" t="s">
        <v>8</v>
      </c>
      <c r="F73" s="247">
        <v>16</v>
      </c>
      <c r="G73" s="83" t="s">
        <v>479</v>
      </c>
      <c r="H73" s="247">
        <v>18</v>
      </c>
      <c r="I73" s="247"/>
      <c r="J73" s="135" t="s">
        <v>523</v>
      </c>
      <c r="K73" s="884"/>
      <c r="L73" s="89">
        <v>18</v>
      </c>
      <c r="M73" s="167"/>
      <c r="N73" s="211">
        <v>18</v>
      </c>
      <c r="O73" s="86"/>
      <c r="P73" s="218"/>
      <c r="Q73" s="83"/>
      <c r="R73" s="218"/>
      <c r="S73" s="556"/>
      <c r="T73" s="549"/>
      <c r="U73" s="94"/>
      <c r="V73" s="230"/>
      <c r="W73" s="86"/>
      <c r="X73" s="255"/>
      <c r="Y73" s="484"/>
      <c r="Z73" s="208">
        <v>18</v>
      </c>
      <c r="AA73" s="208"/>
      <c r="AB73" s="208"/>
      <c r="AC73" s="244"/>
      <c r="AD73" s="86"/>
      <c r="AE73" s="86"/>
      <c r="AF73" s="324"/>
      <c r="AG73" s="86"/>
      <c r="AH73" s="328" t="s">
        <v>298</v>
      </c>
    </row>
    <row r="74" spans="1:37" ht="51" customHeight="1">
      <c r="A74" s="114">
        <v>51</v>
      </c>
      <c r="B74" s="83" t="s">
        <v>140</v>
      </c>
      <c r="C74" s="170" t="s">
        <v>56</v>
      </c>
      <c r="D74" s="83" t="s">
        <v>328</v>
      </c>
      <c r="E74" s="338" t="s">
        <v>5</v>
      </c>
      <c r="F74" s="247">
        <v>32</v>
      </c>
      <c r="G74" s="83" t="s">
        <v>477</v>
      </c>
      <c r="H74" s="247">
        <v>18</v>
      </c>
      <c r="I74" s="247"/>
      <c r="J74" s="135" t="s">
        <v>523</v>
      </c>
      <c r="K74" s="884"/>
      <c r="L74" s="89">
        <v>18</v>
      </c>
      <c r="M74" s="167"/>
      <c r="N74" s="208">
        <v>18</v>
      </c>
      <c r="O74" s="244"/>
      <c r="P74" s="218"/>
      <c r="Q74" s="83"/>
      <c r="R74" s="218"/>
      <c r="S74" s="556"/>
      <c r="T74" s="549"/>
      <c r="U74" s="144"/>
      <c r="V74" s="218"/>
      <c r="W74" s="83"/>
      <c r="X74" s="255"/>
      <c r="Y74" s="484"/>
      <c r="Z74" s="208">
        <v>18</v>
      </c>
      <c r="AA74" s="208"/>
      <c r="AB74" s="208"/>
      <c r="AC74" s="244"/>
      <c r="AD74" s="86"/>
      <c r="AE74" s="86"/>
      <c r="AF74" s="324"/>
      <c r="AG74" s="86"/>
      <c r="AH74" s="328" t="s">
        <v>360</v>
      </c>
    </row>
    <row r="75" spans="1:37" ht="38.25" customHeight="1">
      <c r="A75" s="114">
        <v>52</v>
      </c>
      <c r="B75" s="83" t="s">
        <v>30</v>
      </c>
      <c r="C75" s="84" t="s">
        <v>506</v>
      </c>
      <c r="D75" s="83" t="s">
        <v>113</v>
      </c>
      <c r="E75" s="338" t="s">
        <v>8</v>
      </c>
      <c r="F75" s="247">
        <v>30</v>
      </c>
      <c r="G75" s="83" t="s">
        <v>479</v>
      </c>
      <c r="H75" s="247">
        <v>18</v>
      </c>
      <c r="I75" s="247"/>
      <c r="J75" s="135" t="s">
        <v>523</v>
      </c>
      <c r="K75" s="884"/>
      <c r="L75" s="89">
        <v>18</v>
      </c>
      <c r="M75" s="167"/>
      <c r="N75" s="211">
        <v>18</v>
      </c>
      <c r="O75" s="86"/>
      <c r="P75" s="218"/>
      <c r="Q75" s="83"/>
      <c r="R75" s="218"/>
      <c r="S75" s="556"/>
      <c r="T75" s="549"/>
      <c r="U75" s="91"/>
      <c r="V75" s="218"/>
      <c r="W75" s="83"/>
      <c r="X75" s="86"/>
      <c r="Y75" s="86"/>
      <c r="Z75" s="211">
        <v>18</v>
      </c>
      <c r="AA75" s="211"/>
      <c r="AB75" s="211"/>
      <c r="AC75" s="86"/>
      <c r="AD75" s="86"/>
      <c r="AE75" s="86"/>
      <c r="AF75" s="324"/>
      <c r="AG75" s="86"/>
      <c r="AH75" s="86" t="s">
        <v>359</v>
      </c>
    </row>
    <row r="76" spans="1:37" ht="39" customHeight="1">
      <c r="A76" s="114">
        <v>53</v>
      </c>
      <c r="B76" s="83" t="s">
        <v>44</v>
      </c>
      <c r="C76" s="84" t="s">
        <v>507</v>
      </c>
      <c r="D76" s="83" t="s">
        <v>112</v>
      </c>
      <c r="E76" s="338" t="s">
        <v>5</v>
      </c>
      <c r="F76" s="86">
        <v>27</v>
      </c>
      <c r="G76" s="83" t="s">
        <v>478</v>
      </c>
      <c r="H76" s="116">
        <v>18</v>
      </c>
      <c r="I76" s="115"/>
      <c r="J76" s="135" t="s">
        <v>455</v>
      </c>
      <c r="K76" s="884"/>
      <c r="L76" s="89">
        <v>18</v>
      </c>
      <c r="M76" s="167"/>
      <c r="N76" s="208">
        <v>16</v>
      </c>
      <c r="O76" s="244"/>
      <c r="P76" s="208"/>
      <c r="Q76" s="244"/>
      <c r="R76" s="208"/>
      <c r="S76" s="556"/>
      <c r="T76" s="549">
        <v>2</v>
      </c>
      <c r="U76" s="94"/>
      <c r="V76" s="211"/>
      <c r="W76" s="86"/>
      <c r="X76" s="86"/>
      <c r="Y76" s="86"/>
      <c r="Z76" s="211">
        <v>16</v>
      </c>
      <c r="AA76" s="211"/>
      <c r="AB76" s="211"/>
      <c r="AC76" s="86"/>
      <c r="AD76" s="86"/>
      <c r="AE76" s="86"/>
      <c r="AF76" s="324"/>
      <c r="AG76" s="86"/>
      <c r="AH76" s="86" t="s">
        <v>293</v>
      </c>
    </row>
    <row r="77" spans="1:37" ht="38.25" customHeight="1">
      <c r="A77" s="114">
        <v>54</v>
      </c>
      <c r="B77" s="338" t="s">
        <v>141</v>
      </c>
      <c r="C77" s="115" t="s">
        <v>285</v>
      </c>
      <c r="D77" s="338" t="s">
        <v>389</v>
      </c>
      <c r="E77" s="338" t="s">
        <v>256</v>
      </c>
      <c r="F77" s="86">
        <v>10</v>
      </c>
      <c r="G77" s="128" t="s">
        <v>437</v>
      </c>
      <c r="H77" s="116">
        <v>18</v>
      </c>
      <c r="I77" s="115"/>
      <c r="J77" s="135" t="s">
        <v>455</v>
      </c>
      <c r="K77" s="884"/>
      <c r="L77" s="89">
        <v>18</v>
      </c>
      <c r="M77" s="167"/>
      <c r="N77" s="208">
        <v>16</v>
      </c>
      <c r="O77" s="244"/>
      <c r="P77" s="208"/>
      <c r="Q77" s="244"/>
      <c r="R77" s="208"/>
      <c r="S77" s="556"/>
      <c r="T77" s="549">
        <v>2</v>
      </c>
      <c r="U77" s="94"/>
      <c r="V77" s="211"/>
      <c r="W77" s="86"/>
      <c r="X77" s="86"/>
      <c r="Y77" s="86"/>
      <c r="Z77" s="211">
        <v>16</v>
      </c>
      <c r="AA77" s="211"/>
      <c r="AB77" s="211"/>
      <c r="AC77" s="86"/>
      <c r="AD77" s="86"/>
      <c r="AE77" s="86"/>
      <c r="AF77" s="324"/>
      <c r="AG77" s="86"/>
      <c r="AH77" s="86" t="s">
        <v>294</v>
      </c>
    </row>
    <row r="78" spans="1:37" ht="39.75" customHeight="1">
      <c r="A78" s="114">
        <v>55</v>
      </c>
      <c r="B78" s="338" t="s">
        <v>300</v>
      </c>
      <c r="C78" s="115" t="s">
        <v>508</v>
      </c>
      <c r="D78" s="338" t="s">
        <v>327</v>
      </c>
      <c r="E78" s="338" t="s">
        <v>301</v>
      </c>
      <c r="F78" s="247">
        <v>5</v>
      </c>
      <c r="G78" s="247" t="s">
        <v>440</v>
      </c>
      <c r="H78" s="247">
        <v>18</v>
      </c>
      <c r="I78" s="247"/>
      <c r="J78" s="135" t="s">
        <v>455</v>
      </c>
      <c r="K78" s="884"/>
      <c r="L78" s="89">
        <v>18</v>
      </c>
      <c r="M78" s="167"/>
      <c r="N78" s="211">
        <v>16</v>
      </c>
      <c r="O78" s="86"/>
      <c r="P78" s="218"/>
      <c r="Q78" s="83"/>
      <c r="R78" s="218"/>
      <c r="S78" s="556"/>
      <c r="T78" s="549">
        <v>2</v>
      </c>
      <c r="U78" s="91"/>
      <c r="V78" s="218"/>
      <c r="W78" s="83"/>
      <c r="X78" s="255"/>
      <c r="Y78" s="484"/>
      <c r="Z78" s="208">
        <v>16</v>
      </c>
      <c r="AA78" s="208"/>
      <c r="AB78" s="208"/>
      <c r="AC78" s="244"/>
      <c r="AD78" s="86"/>
      <c r="AE78" s="86"/>
      <c r="AF78" s="324"/>
      <c r="AG78" s="86"/>
      <c r="AH78" s="328" t="s">
        <v>475</v>
      </c>
    </row>
    <row r="79" spans="1:37" ht="39.75" customHeight="1">
      <c r="A79" s="86">
        <v>56</v>
      </c>
      <c r="B79" s="83" t="s">
        <v>390</v>
      </c>
      <c r="C79" s="84">
        <v>34988</v>
      </c>
      <c r="D79" s="83" t="s">
        <v>391</v>
      </c>
      <c r="E79" s="338" t="s">
        <v>5</v>
      </c>
      <c r="F79" s="165" t="s">
        <v>501</v>
      </c>
      <c r="G79" s="309"/>
      <c r="H79" s="89">
        <v>17</v>
      </c>
      <c r="I79" s="166"/>
      <c r="J79" s="135" t="s">
        <v>456</v>
      </c>
      <c r="K79" s="884"/>
      <c r="L79" s="89">
        <v>17</v>
      </c>
      <c r="M79" s="167"/>
      <c r="N79" s="208">
        <v>15</v>
      </c>
      <c r="O79" s="309"/>
      <c r="P79" s="211"/>
      <c r="Q79" s="86"/>
      <c r="R79" s="211"/>
      <c r="S79" s="557"/>
      <c r="T79" s="550">
        <v>2</v>
      </c>
      <c r="U79" s="94"/>
      <c r="V79" s="211"/>
      <c r="W79" s="86"/>
      <c r="X79" s="86"/>
      <c r="Y79" s="86"/>
      <c r="Z79" s="211">
        <v>15</v>
      </c>
      <c r="AA79" s="211"/>
      <c r="AB79" s="211"/>
      <c r="AC79" s="86"/>
      <c r="AD79" s="86"/>
      <c r="AE79" s="86"/>
      <c r="AF79" s="324"/>
      <c r="AG79" s="86"/>
      <c r="AH79" s="86" t="s">
        <v>364</v>
      </c>
    </row>
    <row r="80" spans="1:37" ht="38.25" customHeight="1">
      <c r="A80" s="129">
        <v>57</v>
      </c>
      <c r="B80" s="127" t="s">
        <v>54</v>
      </c>
      <c r="C80" s="126" t="s">
        <v>57</v>
      </c>
      <c r="D80" s="127" t="s">
        <v>392</v>
      </c>
      <c r="E80" s="127" t="s">
        <v>302</v>
      </c>
      <c r="F80" s="423">
        <v>11</v>
      </c>
      <c r="G80" s="83" t="s">
        <v>479</v>
      </c>
      <c r="H80" s="168">
        <v>17</v>
      </c>
      <c r="I80" s="318"/>
      <c r="J80" s="242" t="s">
        <v>456</v>
      </c>
      <c r="K80" s="902"/>
      <c r="L80" s="168">
        <v>17</v>
      </c>
      <c r="M80" s="424"/>
      <c r="N80" s="213">
        <v>15</v>
      </c>
      <c r="O80" s="129"/>
      <c r="P80" s="213"/>
      <c r="Q80" s="129"/>
      <c r="R80" s="211"/>
      <c r="S80" s="558"/>
      <c r="T80" s="551">
        <v>2</v>
      </c>
      <c r="U80" s="130"/>
      <c r="V80" s="213"/>
      <c r="W80" s="425"/>
      <c r="X80" s="129"/>
      <c r="Y80" s="129"/>
      <c r="Z80" s="213">
        <v>15</v>
      </c>
      <c r="AA80" s="213"/>
      <c r="AB80" s="213"/>
      <c r="AC80" s="129"/>
      <c r="AD80" s="129"/>
      <c r="AE80" s="129"/>
      <c r="AF80" s="366"/>
      <c r="AG80" s="129"/>
      <c r="AH80" s="129" t="s">
        <v>295</v>
      </c>
    </row>
    <row r="81" spans="1:34" ht="39.75" customHeight="1">
      <c r="A81" s="116">
        <v>58</v>
      </c>
      <c r="B81" s="338" t="s">
        <v>393</v>
      </c>
      <c r="C81" s="115" t="s">
        <v>322</v>
      </c>
      <c r="D81" s="338" t="s">
        <v>394</v>
      </c>
      <c r="E81" s="338" t="s">
        <v>301</v>
      </c>
      <c r="F81" s="345">
        <v>3</v>
      </c>
      <c r="G81" s="86"/>
      <c r="H81" s="89">
        <v>17</v>
      </c>
      <c r="I81" s="166"/>
      <c r="J81" s="135" t="s">
        <v>456</v>
      </c>
      <c r="K81" s="484"/>
      <c r="L81" s="89">
        <v>17</v>
      </c>
      <c r="M81" s="167"/>
      <c r="N81" s="211">
        <v>15</v>
      </c>
      <c r="O81" s="86"/>
      <c r="P81" s="211"/>
      <c r="Q81" s="86"/>
      <c r="R81" s="211"/>
      <c r="S81" s="557"/>
      <c r="T81" s="550">
        <v>2</v>
      </c>
      <c r="U81" s="94"/>
      <c r="V81" s="211"/>
      <c r="W81" s="283"/>
      <c r="X81" s="86"/>
      <c r="Y81" s="86"/>
      <c r="Z81" s="211">
        <v>15</v>
      </c>
      <c r="AA81" s="211"/>
      <c r="AB81" s="211"/>
      <c r="AC81" s="86"/>
      <c r="AD81" s="86"/>
      <c r="AE81" s="86"/>
      <c r="AF81" s="86"/>
      <c r="AG81" s="86"/>
      <c r="AH81" s="86" t="s">
        <v>296</v>
      </c>
    </row>
    <row r="82" spans="1:34" ht="33" customHeight="1" thickBot="1">
      <c r="A82" s="161">
        <v>59</v>
      </c>
      <c r="B82" s="120" t="s">
        <v>97</v>
      </c>
      <c r="C82" s="119">
        <v>32892</v>
      </c>
      <c r="D82" s="120" t="s">
        <v>476</v>
      </c>
      <c r="E82" s="127" t="s">
        <v>302</v>
      </c>
      <c r="F82" s="174">
        <v>10</v>
      </c>
      <c r="G82" s="365"/>
      <c r="H82" s="377">
        <v>9</v>
      </c>
      <c r="I82" s="200"/>
      <c r="J82" s="362" t="s">
        <v>524</v>
      </c>
      <c r="K82" s="486"/>
      <c r="L82" s="377"/>
      <c r="M82" s="200"/>
      <c r="N82" s="216"/>
      <c r="O82" s="245"/>
      <c r="P82" s="216"/>
      <c r="Q82" s="245"/>
      <c r="R82" s="208"/>
      <c r="S82" s="559"/>
      <c r="T82" s="551">
        <v>12</v>
      </c>
      <c r="U82" s="175"/>
      <c r="V82" s="234"/>
      <c r="W82" s="284"/>
      <c r="X82" s="259"/>
      <c r="Y82" s="150"/>
      <c r="Z82" s="277"/>
      <c r="AA82" s="234"/>
      <c r="AB82" s="234"/>
      <c r="AC82" s="246"/>
      <c r="AD82" s="246"/>
      <c r="AE82" s="246"/>
      <c r="AF82" s="332"/>
      <c r="AG82" s="365"/>
      <c r="AH82" s="365"/>
    </row>
    <row r="83" spans="1:34" ht="26.25" customHeight="1" thickBot="1">
      <c r="A83" s="394"/>
      <c r="B83" s="395"/>
      <c r="C83" s="386"/>
      <c r="D83" s="386"/>
      <c r="E83" s="386"/>
      <c r="F83" s="201"/>
      <c r="G83" s="180"/>
      <c r="H83" s="202"/>
      <c r="I83" s="426"/>
      <c r="J83" s="312"/>
      <c r="K83" s="315"/>
      <c r="L83" s="178">
        <f>L71+L72+L73+L74+L75+L76+L77+L78+L79+L80+L82</f>
        <v>160</v>
      </c>
      <c r="M83" s="178">
        <f>M71+M72+M73+M74+M75+M76+M77+M78+M79+M80+M82</f>
        <v>0</v>
      </c>
      <c r="N83" s="178">
        <v>170</v>
      </c>
      <c r="O83" s="178">
        <f>O71+O72+O73+O74+O75+O76+O77+O78+O79+O80+O82</f>
        <v>0</v>
      </c>
      <c r="P83" s="178">
        <f>P71+P72+P73+P74+P75+P76+P77+P78+P79+P80+P82</f>
        <v>0</v>
      </c>
      <c r="Q83" s="178">
        <f>Q71+Q72+Q73+Q74+Q75+Q76+Q77+Q78+Q79+Q80+Q82</f>
        <v>0</v>
      </c>
      <c r="R83" s="392">
        <f>R71+R72+R73+R74+R75+R76+R77+R78+R79+R80+R82</f>
        <v>0</v>
      </c>
      <c r="S83" s="185">
        <f>S71+S72+S73+S74+S75+S76+S77+S78+S79+S80+S82</f>
        <v>0</v>
      </c>
      <c r="T83" s="398">
        <v>26</v>
      </c>
      <c r="U83" s="178">
        <f>U71+U72+U73+U74+U75+U76+U77+U78+U79+U80+U82</f>
        <v>0</v>
      </c>
      <c r="V83" s="178">
        <f>V71+V72+V73+V74+V75+V76+V77+V78+V79+V80+V82</f>
        <v>0</v>
      </c>
      <c r="W83" s="178">
        <f>W71+W72+W73+W74+W75+W76+W77+W78+W79+W80+W82</f>
        <v>0</v>
      </c>
      <c r="X83" s="178">
        <f>X71+X72+X73+X74+X75+X76+X77+X78+X79+X80+X82</f>
        <v>0</v>
      </c>
      <c r="Y83" s="178">
        <f>Y71+Y72+Y73+Y74+Y75+Y76+Y77+Y78+Y79+Y80+Y82</f>
        <v>0</v>
      </c>
      <c r="Z83" s="178">
        <v>170</v>
      </c>
      <c r="AA83" s="178">
        <f t="shared" ref="AA83:AG83" si="16">AA71+AA72+AA73+AA74+AA75+AA76+AA77+AA78+AA79+AA80+AA82</f>
        <v>0</v>
      </c>
      <c r="AB83" s="178">
        <f t="shared" si="16"/>
        <v>0</v>
      </c>
      <c r="AC83" s="178">
        <f t="shared" si="16"/>
        <v>0</v>
      </c>
      <c r="AD83" s="178">
        <f t="shared" si="16"/>
        <v>0</v>
      </c>
      <c r="AE83" s="178">
        <f t="shared" si="16"/>
        <v>0</v>
      </c>
      <c r="AF83" s="178">
        <f t="shared" si="16"/>
        <v>0</v>
      </c>
      <c r="AG83" s="185">
        <f t="shared" si="16"/>
        <v>0</v>
      </c>
      <c r="AH83" s="398">
        <v>0</v>
      </c>
    </row>
    <row r="84" spans="1:34" ht="37.5" customHeight="1">
      <c r="A84" s="184">
        <v>59</v>
      </c>
      <c r="B84" s="120" t="s">
        <v>97</v>
      </c>
      <c r="C84" s="119">
        <v>32892</v>
      </c>
      <c r="D84" s="127" t="s">
        <v>476</v>
      </c>
      <c r="E84" s="127" t="s">
        <v>302</v>
      </c>
      <c r="F84" s="171">
        <v>10</v>
      </c>
      <c r="G84" s="142"/>
      <c r="H84" s="79">
        <v>20</v>
      </c>
      <c r="I84" s="172"/>
      <c r="J84" s="120" t="s">
        <v>452</v>
      </c>
      <c r="K84" s="924" t="s">
        <v>451</v>
      </c>
      <c r="L84" s="203">
        <v>20</v>
      </c>
      <c r="M84" s="79">
        <v>20</v>
      </c>
      <c r="N84" s="212"/>
      <c r="O84" s="120"/>
      <c r="P84" s="225"/>
      <c r="Q84" s="118"/>
      <c r="R84" s="547"/>
      <c r="S84" s="555"/>
      <c r="T84" s="552"/>
      <c r="U84" s="144"/>
      <c r="V84" s="235"/>
      <c r="W84" s="118"/>
      <c r="X84" s="142"/>
      <c r="Y84" s="146"/>
      <c r="Z84" s="274"/>
      <c r="AA84" s="217"/>
      <c r="AB84" s="217"/>
      <c r="AC84" s="142"/>
      <c r="AD84" s="142"/>
      <c r="AE84" s="142"/>
      <c r="AF84" s="326"/>
      <c r="AG84" s="142"/>
      <c r="AH84" s="142"/>
    </row>
    <row r="85" spans="1:34" ht="36" customHeight="1" thickBot="1">
      <c r="A85" s="99">
        <v>60</v>
      </c>
      <c r="B85" s="362" t="s">
        <v>162</v>
      </c>
      <c r="C85" s="420" t="s">
        <v>287</v>
      </c>
      <c r="D85" s="362" t="s">
        <v>454</v>
      </c>
      <c r="E85" s="362" t="s">
        <v>302</v>
      </c>
      <c r="F85" s="317">
        <v>4.4000000000000004</v>
      </c>
      <c r="G85" s="129" t="s">
        <v>437</v>
      </c>
      <c r="H85" s="168">
        <v>20</v>
      </c>
      <c r="I85" s="318"/>
      <c r="J85" s="127" t="s">
        <v>453</v>
      </c>
      <c r="K85" s="925"/>
      <c r="L85" s="168">
        <v>20</v>
      </c>
      <c r="M85" s="168">
        <v>20</v>
      </c>
      <c r="N85" s="220"/>
      <c r="O85" s="127"/>
      <c r="P85" s="220"/>
      <c r="Q85" s="127"/>
      <c r="R85" s="548"/>
      <c r="S85" s="554"/>
      <c r="T85" s="551"/>
      <c r="U85" s="160"/>
      <c r="V85" s="213"/>
      <c r="W85" s="129"/>
      <c r="X85" s="129"/>
      <c r="Y85" s="133"/>
      <c r="Z85" s="273"/>
      <c r="AA85" s="213"/>
      <c r="AB85" s="213"/>
      <c r="AC85" s="129"/>
      <c r="AD85" s="129"/>
      <c r="AE85" s="129"/>
      <c r="AF85" s="325"/>
      <c r="AG85" s="129"/>
      <c r="AH85" s="129"/>
    </row>
    <row r="86" spans="1:34" ht="16.5" customHeight="1" thickBot="1">
      <c r="A86" s="134"/>
      <c r="B86" s="373"/>
      <c r="C86" s="373"/>
      <c r="D86" s="373"/>
      <c r="E86" s="468"/>
      <c r="F86" s="926" t="s">
        <v>340</v>
      </c>
      <c r="G86" s="927"/>
      <c r="H86" s="891" t="s">
        <v>343</v>
      </c>
      <c r="I86" s="891"/>
      <c r="J86" s="891"/>
      <c r="K86" s="205"/>
      <c r="L86" s="396">
        <v>40</v>
      </c>
      <c r="M86" s="206">
        <f t="shared" ref="M86:AF86" si="17">M84+M85</f>
        <v>40</v>
      </c>
      <c r="N86" s="209">
        <f t="shared" si="17"/>
        <v>0</v>
      </c>
      <c r="O86" s="185">
        <f t="shared" si="17"/>
        <v>0</v>
      </c>
      <c r="P86" s="209">
        <f t="shared" si="17"/>
        <v>0</v>
      </c>
      <c r="Q86" s="185">
        <f t="shared" si="17"/>
        <v>0</v>
      </c>
      <c r="R86" s="278">
        <f t="shared" si="17"/>
        <v>0</v>
      </c>
      <c r="S86" s="185">
        <f t="shared" si="17"/>
        <v>0</v>
      </c>
      <c r="T86" s="398">
        <f t="shared" si="17"/>
        <v>0</v>
      </c>
      <c r="U86" s="185">
        <f t="shared" si="17"/>
        <v>0</v>
      </c>
      <c r="V86" s="209">
        <f t="shared" si="17"/>
        <v>0</v>
      </c>
      <c r="W86" s="185">
        <f t="shared" si="17"/>
        <v>0</v>
      </c>
      <c r="X86" s="185">
        <f t="shared" si="17"/>
        <v>0</v>
      </c>
      <c r="Y86" s="185">
        <f t="shared" si="17"/>
        <v>0</v>
      </c>
      <c r="Z86" s="209">
        <f t="shared" si="17"/>
        <v>0</v>
      </c>
      <c r="AA86" s="209">
        <f t="shared" si="17"/>
        <v>0</v>
      </c>
      <c r="AB86" s="209">
        <f t="shared" si="17"/>
        <v>0</v>
      </c>
      <c r="AC86" s="185"/>
      <c r="AD86" s="185">
        <f t="shared" si="17"/>
        <v>0</v>
      </c>
      <c r="AE86" s="185">
        <f t="shared" si="17"/>
        <v>0</v>
      </c>
      <c r="AF86" s="185">
        <f t="shared" si="17"/>
        <v>0</v>
      </c>
      <c r="AG86" s="185">
        <v>0</v>
      </c>
      <c r="AH86" s="398">
        <f t="shared" ref="AH86" si="18">AH84+AH85</f>
        <v>0</v>
      </c>
    </row>
    <row r="87" spans="1:34" ht="12.75" customHeight="1" thickBot="1">
      <c r="A87" s="134"/>
      <c r="B87" s="467"/>
      <c r="C87" s="467"/>
      <c r="D87" s="467"/>
      <c r="E87" s="469"/>
      <c r="F87" s="928">
        <v>98</v>
      </c>
      <c r="G87" s="889"/>
      <c r="H87" s="890">
        <v>730</v>
      </c>
      <c r="I87" s="891"/>
      <c r="J87" s="891"/>
      <c r="K87" s="205"/>
      <c r="L87" s="463">
        <f t="shared" ref="L87:AB87" si="19">L10+L14+L22+L29+L35+L38+L39+L44+L47+L52+L55+L58+L60+L67+L69+L70+L83+L86</f>
        <v>1012</v>
      </c>
      <c r="M87" s="185">
        <f t="shared" si="19"/>
        <v>40</v>
      </c>
      <c r="N87" s="393">
        <f t="shared" si="19"/>
        <v>245.5</v>
      </c>
      <c r="O87" s="393">
        <f t="shared" si="19"/>
        <v>58.5</v>
      </c>
      <c r="P87" s="393">
        <f t="shared" si="19"/>
        <v>378</v>
      </c>
      <c r="Q87" s="393">
        <f t="shared" si="19"/>
        <v>91</v>
      </c>
      <c r="R87" s="392">
        <f t="shared" si="19"/>
        <v>141</v>
      </c>
      <c r="S87" s="393">
        <f t="shared" si="19"/>
        <v>18</v>
      </c>
      <c r="T87" s="553">
        <f t="shared" si="19"/>
        <v>28</v>
      </c>
      <c r="U87" s="393">
        <f t="shared" si="19"/>
        <v>30</v>
      </c>
      <c r="V87" s="465">
        <f t="shared" si="19"/>
        <v>17</v>
      </c>
      <c r="W87" s="393">
        <f t="shared" si="19"/>
        <v>0</v>
      </c>
      <c r="X87" s="393">
        <f t="shared" si="19"/>
        <v>1</v>
      </c>
      <c r="Y87" s="466">
        <f t="shared" si="19"/>
        <v>1</v>
      </c>
      <c r="Z87" s="393">
        <f t="shared" si="19"/>
        <v>254</v>
      </c>
      <c r="AA87" s="393">
        <f t="shared" si="19"/>
        <v>314</v>
      </c>
      <c r="AB87" s="393">
        <f t="shared" si="19"/>
        <v>106</v>
      </c>
      <c r="AC87" s="393"/>
      <c r="AD87" s="393">
        <f>AD10+AD14+AD22+AD29+AD35+AD38+AD39+AD44+AD47+AD52+AD55+AD58+AD60+AD67+AD69+AD70+AD83+AD86</f>
        <v>0</v>
      </c>
      <c r="AE87" s="393">
        <f>AE10+AE14+AE22+AE29+AE35+AE38+AE39+AE44+AE47+AE52+AE55+AE58+AE60+AE67+AE69+AE70+AE83+AE86</f>
        <v>50.5</v>
      </c>
      <c r="AF87" s="393">
        <f>AF10+AF14+AF22+AF29+AF35+AF38+AF39+AF44+AF47+AF52+AF55+AF58+AF60+AF67+AF69+AF70+AF83+AF86</f>
        <v>5</v>
      </c>
      <c r="AG87" s="393">
        <v>0</v>
      </c>
      <c r="AH87" s="464">
        <v>0</v>
      </c>
    </row>
    <row r="88" spans="1:34" ht="12.75" customHeight="1" thickBot="1">
      <c r="A88" s="134"/>
      <c r="B88" s="319" t="s">
        <v>341</v>
      </c>
      <c r="C88" s="351">
        <v>6</v>
      </c>
      <c r="D88" s="321">
        <v>22</v>
      </c>
      <c r="E88" s="321">
        <v>35</v>
      </c>
      <c r="F88" s="889">
        <v>19</v>
      </c>
      <c r="G88" s="889"/>
      <c r="H88" s="890">
        <v>82</v>
      </c>
      <c r="I88" s="891"/>
      <c r="J88" s="891"/>
      <c r="K88" s="237"/>
      <c r="L88" s="204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</row>
    <row r="89" spans="1:34" ht="12.75" customHeight="1" thickBot="1">
      <c r="A89" s="134"/>
      <c r="B89" s="319" t="s">
        <v>342</v>
      </c>
      <c r="C89" s="320"/>
      <c r="D89" s="321">
        <v>49</v>
      </c>
      <c r="E89" s="321">
        <v>84</v>
      </c>
      <c r="F89" s="889">
        <v>32</v>
      </c>
      <c r="G89" s="889"/>
      <c r="H89" s="890">
        <v>165</v>
      </c>
      <c r="I89" s="891"/>
      <c r="J89" s="891"/>
      <c r="K89" s="237"/>
      <c r="L89" s="204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</row>
    <row r="90" spans="1:34" ht="12.75" customHeight="1" thickBot="1">
      <c r="A90" s="134"/>
      <c r="B90" s="319" t="s">
        <v>343</v>
      </c>
      <c r="C90" s="351">
        <v>40</v>
      </c>
      <c r="D90" s="321">
        <v>301</v>
      </c>
      <c r="E90" s="321">
        <f>SUM(E84:E89)</f>
        <v>119</v>
      </c>
      <c r="F90" s="889">
        <f>SUM(F87:F89)</f>
        <v>149</v>
      </c>
      <c r="G90" s="889"/>
      <c r="H90" s="887">
        <v>977</v>
      </c>
      <c r="I90" s="888"/>
      <c r="J90" s="888"/>
      <c r="K90" s="237"/>
      <c r="L90" s="204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</row>
    <row r="91" spans="1:34" ht="11.25" customHeight="1">
      <c r="A91" s="51"/>
      <c r="B91" s="54"/>
      <c r="C91" s="53"/>
      <c r="D91" s="65"/>
      <c r="E91" s="54"/>
      <c r="F91" s="55"/>
      <c r="G91" s="55"/>
      <c r="H91" s="64"/>
      <c r="I91" s="64"/>
      <c r="J91" s="54"/>
      <c r="K91" s="54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</row>
    <row r="92" spans="1:34">
      <c r="A92" s="913" t="s">
        <v>316</v>
      </c>
      <c r="B92" s="913"/>
      <c r="C92" s="913"/>
      <c r="D92" s="913"/>
      <c r="E92" s="913"/>
      <c r="F92" s="913"/>
      <c r="G92" s="913"/>
      <c r="H92" s="913"/>
      <c r="I92" s="913"/>
      <c r="J92" s="913"/>
      <c r="K92" s="913"/>
      <c r="L92" s="913"/>
      <c r="M92" s="913"/>
      <c r="N92" s="913"/>
      <c r="O92" s="913"/>
      <c r="P92" s="913"/>
      <c r="Q92" s="913"/>
      <c r="R92" s="913"/>
      <c r="S92" s="913"/>
      <c r="T92" s="913"/>
      <c r="U92" s="913"/>
      <c r="V92" s="913"/>
      <c r="W92" s="913"/>
      <c r="X92" s="913"/>
      <c r="Y92" s="913"/>
      <c r="Z92" s="913"/>
      <c r="AA92" s="913"/>
      <c r="AB92" s="913"/>
      <c r="AC92" s="913"/>
      <c r="AD92" s="913"/>
      <c r="AE92" s="913"/>
      <c r="AF92" s="913"/>
      <c r="AG92" s="322"/>
    </row>
    <row r="93" spans="1:34">
      <c r="D93" s="67"/>
    </row>
    <row r="94" spans="1:34">
      <c r="D94" s="67"/>
    </row>
  </sheetData>
  <mergeCells count="88">
    <mergeCell ref="AH2:AH3"/>
    <mergeCell ref="A2:A3"/>
    <mergeCell ref="H12:I12"/>
    <mergeCell ref="M2:M3"/>
    <mergeCell ref="AC2:AC3"/>
    <mergeCell ref="H9:I9"/>
    <mergeCell ref="Z2:AB2"/>
    <mergeCell ref="L2:L3"/>
    <mergeCell ref="N2:S2"/>
    <mergeCell ref="T2:V2"/>
    <mergeCell ref="J2:J3"/>
    <mergeCell ref="K2:K3"/>
    <mergeCell ref="H2:I3"/>
    <mergeCell ref="H7:I7"/>
    <mergeCell ref="K4:K9"/>
    <mergeCell ref="AG2:AG3"/>
    <mergeCell ref="K23:K28"/>
    <mergeCell ref="H26:I26"/>
    <mergeCell ref="K41:K43"/>
    <mergeCell ref="H43:I43"/>
    <mergeCell ref="H41:I41"/>
    <mergeCell ref="H25:I25"/>
    <mergeCell ref="H32:I32"/>
    <mergeCell ref="K30:K34"/>
    <mergeCell ref="H23:I23"/>
    <mergeCell ref="K36:K37"/>
    <mergeCell ref="A1:AF1"/>
    <mergeCell ref="H15:I15"/>
    <mergeCell ref="K15:K21"/>
    <mergeCell ref="H16:I16"/>
    <mergeCell ref="H17:I17"/>
    <mergeCell ref="H18:I18"/>
    <mergeCell ref="H19:I19"/>
    <mergeCell ref="H20:I20"/>
    <mergeCell ref="H21:I21"/>
    <mergeCell ref="AD2:AF2"/>
    <mergeCell ref="W2:Y2"/>
    <mergeCell ref="B2:B3"/>
    <mergeCell ref="C2:C3"/>
    <mergeCell ref="D2:D3"/>
    <mergeCell ref="E2:E3"/>
    <mergeCell ref="G2:G3"/>
    <mergeCell ref="A92:AF92"/>
    <mergeCell ref="H51:I51"/>
    <mergeCell ref="H48:I48"/>
    <mergeCell ref="K56:K57"/>
    <mergeCell ref="H57:I57"/>
    <mergeCell ref="H49:I49"/>
    <mergeCell ref="H54:I54"/>
    <mergeCell ref="H56:I56"/>
    <mergeCell ref="H53:I53"/>
    <mergeCell ref="H50:I50"/>
    <mergeCell ref="K53:K54"/>
    <mergeCell ref="K84:K85"/>
    <mergeCell ref="H61:I61"/>
    <mergeCell ref="F86:G86"/>
    <mergeCell ref="H86:J86"/>
    <mergeCell ref="F87:G87"/>
    <mergeCell ref="H87:J87"/>
    <mergeCell ref="H66:I66"/>
    <mergeCell ref="H64:I64"/>
    <mergeCell ref="H68:I68"/>
    <mergeCell ref="H65:I65"/>
    <mergeCell ref="K71:K80"/>
    <mergeCell ref="K61:K66"/>
    <mergeCell ref="H63:I63"/>
    <mergeCell ref="H36:I36"/>
    <mergeCell ref="H37:I37"/>
    <mergeCell ref="H62:I62"/>
    <mergeCell ref="H46:I46"/>
    <mergeCell ref="H45:I45"/>
    <mergeCell ref="K45:K46"/>
    <mergeCell ref="F2:F3"/>
    <mergeCell ref="H42:I42"/>
    <mergeCell ref="K48:K51"/>
    <mergeCell ref="K11:K13"/>
    <mergeCell ref="H90:J90"/>
    <mergeCell ref="F90:G90"/>
    <mergeCell ref="F88:G88"/>
    <mergeCell ref="H88:J88"/>
    <mergeCell ref="F89:G89"/>
    <mergeCell ref="H89:J89"/>
    <mergeCell ref="H24:I24"/>
    <mergeCell ref="H11:I11"/>
    <mergeCell ref="H30:I30"/>
    <mergeCell ref="H31:I31"/>
    <mergeCell ref="H27:I27"/>
    <mergeCell ref="H28:I28"/>
  </mergeCells>
  <phoneticPr fontId="1" type="noConversion"/>
  <pageMargins left="0" right="0" top="0.19685039370078741" bottom="0.19685039370078741" header="0.31496062992125984" footer="0.31496062992125984"/>
  <pageSetup paperSize="9" orientation="landscape" r:id="rId1"/>
  <ignoredErrors>
    <ignoredError sqref="I89:J89 G88 I88:J88 F12" numberStoredAsText="1"/>
    <ignoredError sqref="W87:Z87 U87:V87 S87:T87 Q87:R87 M87:P87 AA87:AB87 AD87:AF87 M83 O83:Q83 S83 U83:V83 W83:X83 Y83 AC83:AG83 AA83:AB8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9"/>
  <sheetViews>
    <sheetView tabSelected="1" topLeftCell="A17" zoomScale="120" zoomScaleNormal="120" workbookViewId="0">
      <selection activeCell="J24" sqref="J24"/>
    </sheetView>
  </sheetViews>
  <sheetFormatPr defaultColWidth="7.140625" defaultRowHeight="12.75"/>
  <cols>
    <col min="1" max="1" width="2.42578125" style="66" customWidth="1"/>
    <col min="2" max="2" width="13.28515625" style="66" customWidth="1"/>
    <col min="3" max="3" width="10.140625" style="66" customWidth="1"/>
    <col min="4" max="4" width="9.140625" style="66" customWidth="1"/>
    <col min="5" max="5" width="8.7109375" style="66" customWidth="1"/>
    <col min="6" max="6" width="5" style="66" customWidth="1"/>
    <col min="7" max="7" width="3.28515625" style="66" customWidth="1"/>
    <col min="8" max="8" width="4.28515625" style="66" customWidth="1"/>
    <col min="9" max="9" width="2" style="66" hidden="1" customWidth="1"/>
    <col min="10" max="10" width="16.42578125" style="66" customWidth="1"/>
    <col min="11" max="11" width="7.85546875" style="66" customWidth="1"/>
    <col min="12" max="12" width="4.7109375" style="66" customWidth="1"/>
    <col min="13" max="13" width="2.5703125" style="66" customWidth="1"/>
    <col min="14" max="14" width="4.85546875" style="66" customWidth="1"/>
    <col min="15" max="15" width="4.42578125" style="66" customWidth="1"/>
    <col min="16" max="16" width="6.85546875" style="66" customWidth="1"/>
    <col min="17" max="17" width="3.5703125" style="66" customWidth="1"/>
    <col min="18" max="18" width="3.42578125" style="66" customWidth="1"/>
    <col min="19" max="19" width="5.42578125" style="66" customWidth="1"/>
    <col min="20" max="20" width="3.85546875" style="66" customWidth="1"/>
    <col min="21" max="21" width="3.5703125" style="66" customWidth="1"/>
    <col min="22" max="22" width="2.85546875" style="66" customWidth="1"/>
    <col min="23" max="23" width="3.140625" style="66" customWidth="1"/>
    <col min="24" max="24" width="3.28515625" style="66" customWidth="1"/>
    <col min="25" max="26" width="3" style="66" customWidth="1"/>
    <col min="27" max="27" width="4.42578125" style="66" customWidth="1"/>
    <col min="28" max="16384" width="7.140625" style="66"/>
  </cols>
  <sheetData>
    <row r="1" spans="1:27" ht="38.25" customHeight="1" thickBot="1">
      <c r="A1" s="1044" t="s">
        <v>563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  <c r="X1" s="1044"/>
      <c r="Y1" s="1044"/>
      <c r="Z1" s="1044"/>
      <c r="AA1" s="1044"/>
    </row>
    <row r="2" spans="1:27" ht="25.5" customHeight="1">
      <c r="A2" s="994" t="s">
        <v>31</v>
      </c>
      <c r="B2" s="996" t="s">
        <v>32</v>
      </c>
      <c r="C2" s="974" t="s">
        <v>132</v>
      </c>
      <c r="D2" s="974" t="s">
        <v>76</v>
      </c>
      <c r="E2" s="976" t="s">
        <v>131</v>
      </c>
      <c r="F2" s="976" t="s">
        <v>51</v>
      </c>
      <c r="G2" s="976" t="s">
        <v>33</v>
      </c>
      <c r="H2" s="1020" t="s">
        <v>262</v>
      </c>
      <c r="I2" s="1021"/>
      <c r="J2" s="1024" t="s">
        <v>146</v>
      </c>
      <c r="K2" s="1004" t="s">
        <v>147</v>
      </c>
      <c r="L2" s="1006" t="s">
        <v>148</v>
      </c>
      <c r="M2" s="1008" t="s">
        <v>358</v>
      </c>
      <c r="N2" s="1010" t="s">
        <v>525</v>
      </c>
      <c r="O2" s="972"/>
      <c r="P2" s="972"/>
      <c r="Q2" s="1011" t="s">
        <v>289</v>
      </c>
      <c r="R2" s="1012"/>
      <c r="S2" s="1013"/>
      <c r="T2" s="1014" t="s">
        <v>526</v>
      </c>
      <c r="U2" s="1014"/>
      <c r="V2" s="1015"/>
      <c r="W2" s="971" t="s">
        <v>289</v>
      </c>
      <c r="X2" s="972"/>
      <c r="Y2" s="973"/>
      <c r="Z2" s="1016" t="s">
        <v>362</v>
      </c>
      <c r="AA2" s="1018" t="s">
        <v>290</v>
      </c>
    </row>
    <row r="3" spans="1:27" ht="33.75" customHeight="1" thickBot="1">
      <c r="A3" s="995"/>
      <c r="B3" s="1000"/>
      <c r="C3" s="975"/>
      <c r="D3" s="975"/>
      <c r="E3" s="977"/>
      <c r="F3" s="978"/>
      <c r="G3" s="978"/>
      <c r="H3" s="1022"/>
      <c r="I3" s="1023"/>
      <c r="J3" s="1025"/>
      <c r="K3" s="1005"/>
      <c r="L3" s="1007"/>
      <c r="M3" s="1009"/>
      <c r="N3" s="673" t="s">
        <v>150</v>
      </c>
      <c r="O3" s="674" t="s">
        <v>264</v>
      </c>
      <c r="P3" s="674" t="s">
        <v>266</v>
      </c>
      <c r="Q3" s="675" t="s">
        <v>150</v>
      </c>
      <c r="R3" s="676" t="s">
        <v>264</v>
      </c>
      <c r="S3" s="677" t="s">
        <v>266</v>
      </c>
      <c r="T3" s="678" t="s">
        <v>150</v>
      </c>
      <c r="U3" s="674" t="s">
        <v>264</v>
      </c>
      <c r="V3" s="679" t="s">
        <v>266</v>
      </c>
      <c r="W3" s="674" t="s">
        <v>150</v>
      </c>
      <c r="X3" s="674" t="s">
        <v>264</v>
      </c>
      <c r="Y3" s="680" t="s">
        <v>266</v>
      </c>
      <c r="Z3" s="1017"/>
      <c r="AA3" s="1019"/>
    </row>
    <row r="4" spans="1:27" ht="21" customHeight="1">
      <c r="A4" s="75">
        <v>1</v>
      </c>
      <c r="B4" s="337" t="s">
        <v>564</v>
      </c>
      <c r="C4" s="266">
        <v>31711</v>
      </c>
      <c r="D4" s="337" t="s">
        <v>565</v>
      </c>
      <c r="E4" s="337" t="s">
        <v>566</v>
      </c>
      <c r="F4" s="337">
        <v>1.3</v>
      </c>
      <c r="G4" s="107"/>
      <c r="H4" s="518">
        <v>13</v>
      </c>
      <c r="I4" s="472"/>
      <c r="J4" s="763" t="s">
        <v>567</v>
      </c>
      <c r="K4" s="886" t="s">
        <v>651</v>
      </c>
      <c r="L4" s="471">
        <v>13</v>
      </c>
      <c r="M4" s="475"/>
      <c r="N4" s="207"/>
      <c r="O4" s="222">
        <v>10</v>
      </c>
      <c r="P4" s="231"/>
      <c r="Q4" s="295"/>
      <c r="R4" s="112">
        <v>10</v>
      </c>
      <c r="S4" s="562"/>
      <c r="T4" s="290"/>
      <c r="U4" s="222">
        <v>3</v>
      </c>
      <c r="V4" s="233"/>
      <c r="W4" s="80"/>
      <c r="X4" s="76">
        <v>3</v>
      </c>
      <c r="Z4" s="480"/>
      <c r="AA4" s="481"/>
    </row>
    <row r="5" spans="1:27" ht="32.25" customHeight="1">
      <c r="A5" s="82">
        <v>2</v>
      </c>
      <c r="B5" s="83" t="s">
        <v>486</v>
      </c>
      <c r="C5" s="84">
        <v>34333</v>
      </c>
      <c r="D5" s="521" t="s">
        <v>366</v>
      </c>
      <c r="E5" s="86" t="s">
        <v>36</v>
      </c>
      <c r="F5" s="506">
        <v>8.6999999999999993</v>
      </c>
      <c r="G5" s="506"/>
      <c r="H5" s="512">
        <v>16</v>
      </c>
      <c r="I5" s="473"/>
      <c r="J5" s="817" t="s">
        <v>649</v>
      </c>
      <c r="K5" s="884"/>
      <c r="L5" s="477">
        <v>16</v>
      </c>
      <c r="M5" s="98"/>
      <c r="N5" s="208"/>
      <c r="O5" s="218">
        <v>15</v>
      </c>
      <c r="P5" s="218"/>
      <c r="Q5" s="296"/>
      <c r="R5" s="91">
        <v>15</v>
      </c>
      <c r="S5" s="563"/>
      <c r="T5" s="230"/>
      <c r="U5" s="230">
        <v>1</v>
      </c>
      <c r="V5" s="230"/>
      <c r="W5" s="86"/>
      <c r="X5" s="86"/>
      <c r="Y5" s="509"/>
      <c r="Z5" s="86"/>
      <c r="AA5" s="86" t="s">
        <v>292</v>
      </c>
    </row>
    <row r="6" spans="1:27" ht="30" customHeight="1">
      <c r="A6" s="82">
        <v>3</v>
      </c>
      <c r="B6" s="83" t="s">
        <v>1</v>
      </c>
      <c r="C6" s="84" t="s">
        <v>504</v>
      </c>
      <c r="D6" s="521" t="s">
        <v>547</v>
      </c>
      <c r="E6" s="521" t="s">
        <v>211</v>
      </c>
      <c r="F6" s="428">
        <v>12.8</v>
      </c>
      <c r="G6" s="506"/>
      <c r="H6" s="512">
        <v>11</v>
      </c>
      <c r="I6" s="473"/>
      <c r="J6" s="764" t="s">
        <v>568</v>
      </c>
      <c r="K6" s="884"/>
      <c r="L6" s="477">
        <v>11</v>
      </c>
      <c r="M6" s="98"/>
      <c r="N6" s="208"/>
      <c r="O6" s="218">
        <v>5</v>
      </c>
      <c r="P6" s="218">
        <v>6</v>
      </c>
      <c r="Q6" s="297"/>
      <c r="R6" s="95">
        <v>5</v>
      </c>
      <c r="S6" s="564">
        <v>6</v>
      </c>
      <c r="T6" s="230"/>
      <c r="U6" s="230"/>
      <c r="V6" s="230"/>
      <c r="W6" s="86"/>
      <c r="X6" s="86"/>
      <c r="Y6" s="509"/>
      <c r="Z6" s="86"/>
      <c r="AA6" s="86"/>
    </row>
    <row r="7" spans="1:27" ht="36" customHeight="1">
      <c r="A7" s="82">
        <v>4</v>
      </c>
      <c r="B7" s="83" t="s">
        <v>143</v>
      </c>
      <c r="C7" s="84" t="s">
        <v>505</v>
      </c>
      <c r="D7" s="521" t="s">
        <v>311</v>
      </c>
      <c r="E7" s="521" t="s">
        <v>36</v>
      </c>
      <c r="F7" s="506">
        <v>20</v>
      </c>
      <c r="G7" s="83" t="s">
        <v>652</v>
      </c>
      <c r="H7" s="883">
        <v>16</v>
      </c>
      <c r="I7" s="906"/>
      <c r="J7" s="764" t="s">
        <v>570</v>
      </c>
      <c r="K7" s="884"/>
      <c r="L7" s="477">
        <v>16</v>
      </c>
      <c r="M7" s="98"/>
      <c r="N7" s="208"/>
      <c r="O7" s="218">
        <v>10</v>
      </c>
      <c r="P7" s="218">
        <v>6</v>
      </c>
      <c r="Q7" s="297"/>
      <c r="R7" s="95">
        <v>10</v>
      </c>
      <c r="S7" s="564">
        <v>6</v>
      </c>
      <c r="T7" s="230"/>
      <c r="U7" s="230"/>
      <c r="V7" s="230"/>
      <c r="W7" s="86"/>
      <c r="X7" s="86"/>
      <c r="Y7" s="509"/>
      <c r="Z7" s="86"/>
      <c r="AA7" s="86"/>
    </row>
    <row r="8" spans="1:27" ht="32.25" customHeight="1">
      <c r="A8" s="82">
        <v>5</v>
      </c>
      <c r="B8" s="83" t="s">
        <v>491</v>
      </c>
      <c r="C8" s="96" t="s">
        <v>367</v>
      </c>
      <c r="D8" s="97" t="s">
        <v>315</v>
      </c>
      <c r="E8" s="521" t="s">
        <v>36</v>
      </c>
      <c r="F8" s="506">
        <v>11</v>
      </c>
      <c r="G8" s="218" t="s">
        <v>440</v>
      </c>
      <c r="H8" s="512">
        <v>16</v>
      </c>
      <c r="I8" s="473"/>
      <c r="J8" s="817" t="s">
        <v>650</v>
      </c>
      <c r="K8" s="884"/>
      <c r="L8" s="477">
        <v>16</v>
      </c>
      <c r="M8" s="98"/>
      <c r="N8" s="208"/>
      <c r="O8" s="218">
        <v>15</v>
      </c>
      <c r="P8" s="218"/>
      <c r="Q8" s="297"/>
      <c r="R8" s="95">
        <v>15</v>
      </c>
      <c r="S8" s="564"/>
      <c r="T8" s="230"/>
      <c r="U8" s="230">
        <v>1</v>
      </c>
      <c r="V8" s="230"/>
      <c r="W8" s="86"/>
      <c r="X8" s="86">
        <v>1</v>
      </c>
      <c r="Y8" s="509"/>
      <c r="Z8" s="86"/>
      <c r="AA8" s="86"/>
    </row>
    <row r="9" spans="1:27" ht="30" thickBot="1">
      <c r="A9" s="114">
        <v>6</v>
      </c>
      <c r="B9" s="125" t="s">
        <v>17</v>
      </c>
      <c r="C9" s="126">
        <v>23280</v>
      </c>
      <c r="D9" s="127" t="s">
        <v>305</v>
      </c>
      <c r="E9" s="127" t="s">
        <v>210</v>
      </c>
      <c r="F9" s="511">
        <v>36.11</v>
      </c>
      <c r="G9" s="511" t="s">
        <v>437</v>
      </c>
      <c r="H9" s="910">
        <v>9</v>
      </c>
      <c r="I9" s="956"/>
      <c r="J9" s="816" t="s">
        <v>633</v>
      </c>
      <c r="K9" s="885"/>
      <c r="L9" s="477">
        <v>9</v>
      </c>
      <c r="M9" s="98"/>
      <c r="N9" s="208"/>
      <c r="O9" s="208"/>
      <c r="P9" s="208">
        <v>6</v>
      </c>
      <c r="Q9" s="296"/>
      <c r="R9" s="91"/>
      <c r="S9" s="563">
        <v>6</v>
      </c>
      <c r="T9" s="268"/>
      <c r="U9" s="268">
        <v>3</v>
      </c>
      <c r="V9" s="268"/>
      <c r="W9" s="86"/>
      <c r="X9" s="86">
        <v>3</v>
      </c>
      <c r="Y9" s="509"/>
      <c r="Z9" s="129"/>
      <c r="AA9" s="127"/>
    </row>
    <row r="10" spans="1:27" ht="12.75" customHeight="1" thickBot="1">
      <c r="A10" s="186"/>
      <c r="B10" s="181"/>
      <c r="C10" s="191"/>
      <c r="D10" s="179"/>
      <c r="E10" s="180"/>
      <c r="F10" s="189"/>
      <c r="G10" s="189"/>
      <c r="H10" s="470"/>
      <c r="I10" s="474"/>
      <c r="J10" s="312"/>
      <c r="K10" s="479"/>
      <c r="L10" s="735">
        <f>L4+L5+L6+L7+L8+L9</f>
        <v>81</v>
      </c>
      <c r="M10" s="185">
        <f t="shared" ref="M10:Z10" si="0">M4+M5+M6+M7+M8+M9</f>
        <v>0</v>
      </c>
      <c r="N10" s="185">
        <f t="shared" si="0"/>
        <v>0</v>
      </c>
      <c r="O10" s="185">
        <f t="shared" si="0"/>
        <v>55</v>
      </c>
      <c r="P10" s="185">
        <f t="shared" si="0"/>
        <v>18</v>
      </c>
      <c r="Q10" s="185">
        <f t="shared" si="0"/>
        <v>0</v>
      </c>
      <c r="R10" s="185">
        <f t="shared" si="0"/>
        <v>55</v>
      </c>
      <c r="S10" s="185">
        <f t="shared" si="0"/>
        <v>18</v>
      </c>
      <c r="T10" s="185">
        <f t="shared" si="0"/>
        <v>0</v>
      </c>
      <c r="U10" s="185">
        <f t="shared" si="0"/>
        <v>8</v>
      </c>
      <c r="V10" s="185">
        <f t="shared" si="0"/>
        <v>0</v>
      </c>
      <c r="W10" s="185">
        <f t="shared" si="0"/>
        <v>0</v>
      </c>
      <c r="X10" s="185">
        <f t="shared" si="0"/>
        <v>7</v>
      </c>
      <c r="Y10" s="185">
        <f t="shared" si="0"/>
        <v>0</v>
      </c>
      <c r="Z10" s="185">
        <f t="shared" si="0"/>
        <v>0</v>
      </c>
      <c r="AA10" s="185"/>
    </row>
    <row r="11" spans="1:27" ht="45.75" customHeight="1">
      <c r="A11" s="524"/>
      <c r="B11" s="107" t="s">
        <v>17</v>
      </c>
      <c r="C11" s="108">
        <v>23280</v>
      </c>
      <c r="D11" s="337" t="s">
        <v>305</v>
      </c>
      <c r="E11" s="337" t="s">
        <v>210</v>
      </c>
      <c r="F11" s="243">
        <v>36.11</v>
      </c>
      <c r="G11" s="107" t="s">
        <v>534</v>
      </c>
      <c r="H11" s="894">
        <v>11</v>
      </c>
      <c r="I11" s="895"/>
      <c r="J11" s="267" t="s">
        <v>606</v>
      </c>
      <c r="K11" s="886" t="s">
        <v>644</v>
      </c>
      <c r="L11" s="343">
        <v>11</v>
      </c>
      <c r="M11" s="337"/>
      <c r="N11" s="210"/>
      <c r="O11" s="210">
        <v>4</v>
      </c>
      <c r="P11" s="210">
        <v>6</v>
      </c>
      <c r="Q11" s="299"/>
      <c r="R11" s="110"/>
      <c r="S11" s="566"/>
      <c r="T11" s="269"/>
      <c r="U11" s="269"/>
      <c r="V11" s="269"/>
      <c r="W11" s="76"/>
      <c r="X11" s="76"/>
      <c r="Y11" s="76"/>
      <c r="Z11" s="142"/>
      <c r="AA11" s="520"/>
    </row>
    <row r="12" spans="1:27" ht="40.5" customHeight="1">
      <c r="A12" s="82">
        <v>7</v>
      </c>
      <c r="B12" s="357" t="s">
        <v>490</v>
      </c>
      <c r="C12" s="358">
        <v>30333</v>
      </c>
      <c r="D12" s="317" t="s">
        <v>136</v>
      </c>
      <c r="E12" s="317" t="s">
        <v>313</v>
      </c>
      <c r="F12" s="346" t="s">
        <v>659</v>
      </c>
      <c r="G12" s="83" t="s">
        <v>537</v>
      </c>
      <c r="H12" s="952">
        <v>16</v>
      </c>
      <c r="I12" s="953"/>
      <c r="J12" s="347" t="s">
        <v>607</v>
      </c>
      <c r="K12" s="884"/>
      <c r="L12" s="89">
        <v>16</v>
      </c>
      <c r="M12" s="345"/>
      <c r="N12" s="208">
        <v>3</v>
      </c>
      <c r="O12" s="218">
        <v>11</v>
      </c>
      <c r="P12" s="218">
        <v>2</v>
      </c>
      <c r="Q12" s="297"/>
      <c r="R12" s="94"/>
      <c r="S12" s="567"/>
      <c r="T12" s="230"/>
      <c r="U12" s="230"/>
      <c r="V12" s="230"/>
      <c r="W12" s="165"/>
      <c r="X12" s="86"/>
      <c r="Y12" s="86"/>
      <c r="Z12" s="86"/>
      <c r="AA12" s="165"/>
    </row>
    <row r="13" spans="1:27" ht="49.5" customHeight="1">
      <c r="A13" s="788">
        <v>8</v>
      </c>
      <c r="B13" s="357" t="s">
        <v>571</v>
      </c>
      <c r="C13" s="358">
        <v>35404</v>
      </c>
      <c r="D13" s="317" t="s">
        <v>572</v>
      </c>
      <c r="E13" s="317" t="s">
        <v>313</v>
      </c>
      <c r="F13" s="346" t="s">
        <v>660</v>
      </c>
      <c r="G13" s="83"/>
      <c r="H13" s="795">
        <v>13</v>
      </c>
      <c r="I13" s="795"/>
      <c r="J13" s="347" t="s">
        <v>642</v>
      </c>
      <c r="K13" s="884"/>
      <c r="L13" s="89">
        <v>13</v>
      </c>
      <c r="M13" s="794"/>
      <c r="N13" s="212">
        <v>5</v>
      </c>
      <c r="O13" s="225">
        <v>8</v>
      </c>
      <c r="P13" s="225"/>
      <c r="Q13" s="304"/>
      <c r="R13" s="173"/>
      <c r="S13" s="567"/>
      <c r="T13" s="274"/>
      <c r="U13" s="274"/>
      <c r="V13" s="274"/>
      <c r="W13" s="171"/>
      <c r="X13" s="142"/>
      <c r="Y13" s="792"/>
      <c r="Z13" s="129"/>
      <c r="AA13" s="423"/>
    </row>
    <row r="14" spans="1:27" ht="30.75" customHeight="1" thickBot="1">
      <c r="A14" s="525"/>
      <c r="B14" s="125" t="s">
        <v>1</v>
      </c>
      <c r="C14" s="126">
        <v>31416</v>
      </c>
      <c r="D14" s="127" t="s">
        <v>546</v>
      </c>
      <c r="E14" s="127" t="s">
        <v>211</v>
      </c>
      <c r="F14" s="598">
        <v>12.8</v>
      </c>
      <c r="G14" s="790"/>
      <c r="H14" s="516">
        <v>5</v>
      </c>
      <c r="I14" s="517"/>
      <c r="J14" s="808" t="s">
        <v>569</v>
      </c>
      <c r="K14" s="884"/>
      <c r="L14" s="377">
        <v>5</v>
      </c>
      <c r="M14" s="520"/>
      <c r="N14" s="212">
        <v>5</v>
      </c>
      <c r="O14" s="225"/>
      <c r="P14" s="225"/>
      <c r="Q14" s="304"/>
      <c r="R14" s="198"/>
      <c r="S14" s="568"/>
      <c r="T14" s="274"/>
      <c r="U14" s="274"/>
      <c r="V14" s="274"/>
      <c r="W14" s="142"/>
      <c r="X14" s="142"/>
      <c r="Y14" s="370"/>
      <c r="Z14" s="129"/>
      <c r="AA14" s="129" t="s">
        <v>321</v>
      </c>
    </row>
    <row r="15" spans="1:27" ht="13.5" thickBot="1">
      <c r="A15" s="186"/>
      <c r="B15" s="429"/>
      <c r="C15" s="430"/>
      <c r="D15" s="201"/>
      <c r="E15" s="201"/>
      <c r="F15" s="431"/>
      <c r="G15" s="431"/>
      <c r="H15" s="432"/>
      <c r="I15" s="433"/>
      <c r="J15" s="197"/>
      <c r="K15" s="434"/>
      <c r="L15" s="735">
        <v>45</v>
      </c>
      <c r="M15" s="185">
        <f t="shared" ref="M15:Z15" si="1">M11+M12+M14</f>
        <v>0</v>
      </c>
      <c r="N15" s="185">
        <f t="shared" si="1"/>
        <v>8</v>
      </c>
      <c r="O15" s="185">
        <f t="shared" si="1"/>
        <v>15</v>
      </c>
      <c r="P15" s="185">
        <f t="shared" si="1"/>
        <v>8</v>
      </c>
      <c r="Q15" s="185">
        <f t="shared" si="1"/>
        <v>0</v>
      </c>
      <c r="R15" s="185">
        <f t="shared" si="1"/>
        <v>0</v>
      </c>
      <c r="S15" s="185">
        <f t="shared" si="1"/>
        <v>0</v>
      </c>
      <c r="T15" s="185">
        <f t="shared" si="1"/>
        <v>0</v>
      </c>
      <c r="U15" s="185">
        <f t="shared" si="1"/>
        <v>0</v>
      </c>
      <c r="V15" s="185">
        <f t="shared" si="1"/>
        <v>0</v>
      </c>
      <c r="W15" s="185">
        <f t="shared" si="1"/>
        <v>0</v>
      </c>
      <c r="X15" s="185">
        <f t="shared" si="1"/>
        <v>0</v>
      </c>
      <c r="Y15" s="185">
        <f t="shared" si="1"/>
        <v>0</v>
      </c>
      <c r="Z15" s="185">
        <f t="shared" si="1"/>
        <v>0</v>
      </c>
      <c r="AA15" s="396">
        <v>0</v>
      </c>
    </row>
    <row r="16" spans="1:27" ht="36" customHeight="1" thickBot="1">
      <c r="A16" s="524">
        <v>8</v>
      </c>
      <c r="B16" s="107" t="s">
        <v>487</v>
      </c>
      <c r="C16" s="108">
        <v>24440</v>
      </c>
      <c r="D16" s="337" t="s">
        <v>530</v>
      </c>
      <c r="E16" s="337" t="s">
        <v>404</v>
      </c>
      <c r="F16" s="243">
        <v>36.11</v>
      </c>
      <c r="G16" s="107" t="s">
        <v>363</v>
      </c>
      <c r="H16" s="920">
        <v>8</v>
      </c>
      <c r="I16" s="921"/>
      <c r="J16" s="337" t="s">
        <v>573</v>
      </c>
      <c r="K16" s="1032" t="s">
        <v>641</v>
      </c>
      <c r="L16" s="79">
        <v>8</v>
      </c>
      <c r="M16" s="337"/>
      <c r="N16" s="210"/>
      <c r="O16" s="223">
        <v>5</v>
      </c>
      <c r="P16" s="223"/>
      <c r="Q16" s="301"/>
      <c r="R16" s="110">
        <v>5</v>
      </c>
      <c r="S16" s="566"/>
      <c r="T16" s="271"/>
      <c r="U16" s="271">
        <v>3</v>
      </c>
      <c r="V16" s="271"/>
      <c r="W16" s="76"/>
      <c r="X16" s="76">
        <v>3</v>
      </c>
      <c r="Y16" s="518"/>
      <c r="Z16" s="142"/>
      <c r="AA16" s="142"/>
    </row>
    <row r="17" spans="1:27" ht="29.25">
      <c r="A17" s="114">
        <v>9</v>
      </c>
      <c r="B17" s="83" t="s">
        <v>488</v>
      </c>
      <c r="C17" s="84">
        <v>23626</v>
      </c>
      <c r="D17" s="521" t="s">
        <v>84</v>
      </c>
      <c r="E17" s="521" t="s">
        <v>6</v>
      </c>
      <c r="F17" s="506">
        <v>38.11</v>
      </c>
      <c r="G17" s="107" t="s">
        <v>536</v>
      </c>
      <c r="H17" s="906">
        <v>8</v>
      </c>
      <c r="I17" s="907"/>
      <c r="J17" s="764" t="s">
        <v>574</v>
      </c>
      <c r="K17" s="1033"/>
      <c r="L17" s="89">
        <v>8</v>
      </c>
      <c r="M17" s="521"/>
      <c r="N17" s="208"/>
      <c r="O17" s="218">
        <v>5</v>
      </c>
      <c r="P17" s="218">
        <v>3</v>
      </c>
      <c r="Q17" s="296"/>
      <c r="R17" s="91">
        <v>5</v>
      </c>
      <c r="S17" s="563">
        <v>3</v>
      </c>
      <c r="T17" s="268"/>
      <c r="U17" s="268"/>
      <c r="V17" s="268"/>
      <c r="W17" s="86"/>
      <c r="X17" s="86"/>
      <c r="Y17" s="509"/>
      <c r="Z17" s="86"/>
      <c r="AA17" s="521"/>
    </row>
    <row r="18" spans="1:27" ht="12.75" hidden="1" customHeight="1">
      <c r="A18" s="114"/>
      <c r="B18" s="83"/>
      <c r="C18" s="84"/>
      <c r="D18" s="521"/>
      <c r="E18" s="521"/>
      <c r="F18" s="506"/>
      <c r="G18" s="83"/>
      <c r="H18" s="898"/>
      <c r="I18" s="899"/>
      <c r="J18" s="521"/>
      <c r="K18" s="1033"/>
      <c r="L18" s="89"/>
      <c r="M18" s="521"/>
      <c r="N18" s="208"/>
      <c r="O18" s="218"/>
      <c r="P18" s="218"/>
      <c r="Q18" s="297"/>
      <c r="R18" s="91"/>
      <c r="S18" s="563"/>
      <c r="T18" s="268"/>
      <c r="U18" s="268"/>
      <c r="V18" s="268"/>
      <c r="W18" s="86"/>
      <c r="X18" s="86"/>
      <c r="Y18" s="509"/>
      <c r="Z18" s="86"/>
      <c r="AA18" s="521"/>
    </row>
    <row r="19" spans="1:27" ht="29.25">
      <c r="A19" s="114">
        <v>10</v>
      </c>
      <c r="B19" s="83" t="s">
        <v>323</v>
      </c>
      <c r="C19" s="84">
        <v>30786</v>
      </c>
      <c r="D19" s="83" t="s">
        <v>330</v>
      </c>
      <c r="E19" s="521" t="s">
        <v>6</v>
      </c>
      <c r="F19" s="86">
        <v>12.11</v>
      </c>
      <c r="G19" s="125" t="s">
        <v>440</v>
      </c>
      <c r="H19" s="898">
        <v>13</v>
      </c>
      <c r="I19" s="899"/>
      <c r="J19" s="764" t="s">
        <v>575</v>
      </c>
      <c r="K19" s="1033"/>
      <c r="L19" s="89">
        <v>13</v>
      </c>
      <c r="M19" s="521"/>
      <c r="N19" s="208"/>
      <c r="O19" s="218">
        <v>10</v>
      </c>
      <c r="P19" s="218">
        <v>3</v>
      </c>
      <c r="Q19" s="297"/>
      <c r="R19" s="90">
        <v>10</v>
      </c>
      <c r="S19" s="569">
        <v>3</v>
      </c>
      <c r="T19" s="230"/>
      <c r="U19" s="230"/>
      <c r="V19" s="230"/>
      <c r="W19" s="86"/>
      <c r="X19" s="86"/>
      <c r="Y19" s="509"/>
      <c r="Z19" s="86"/>
      <c r="AA19" s="86" t="s">
        <v>317</v>
      </c>
    </row>
    <row r="20" spans="1:27" ht="19.5">
      <c r="A20" s="114">
        <v>11</v>
      </c>
      <c r="B20" s="83" t="s">
        <v>331</v>
      </c>
      <c r="C20" s="84">
        <v>31648</v>
      </c>
      <c r="D20" s="521" t="s">
        <v>369</v>
      </c>
      <c r="E20" s="521" t="s">
        <v>6</v>
      </c>
      <c r="F20" s="506">
        <v>14.11</v>
      </c>
      <c r="G20" s="506" t="s">
        <v>440</v>
      </c>
      <c r="H20" s="906">
        <v>13</v>
      </c>
      <c r="I20" s="907"/>
      <c r="J20" s="764" t="s">
        <v>576</v>
      </c>
      <c r="K20" s="1033"/>
      <c r="L20" s="89">
        <v>13</v>
      </c>
      <c r="M20" s="521"/>
      <c r="N20" s="208"/>
      <c r="O20" s="218">
        <v>10</v>
      </c>
      <c r="P20" s="218">
        <v>3</v>
      </c>
      <c r="Q20" s="296"/>
      <c r="R20" s="95">
        <v>10</v>
      </c>
      <c r="S20" s="564">
        <v>3</v>
      </c>
      <c r="T20" s="230"/>
      <c r="U20" s="230"/>
      <c r="V20" s="230"/>
      <c r="W20" s="86"/>
      <c r="X20" s="86"/>
      <c r="Y20" s="509"/>
      <c r="Z20" s="86"/>
      <c r="AA20" s="86" t="s">
        <v>365</v>
      </c>
    </row>
    <row r="21" spans="1:27" ht="30" customHeight="1" thickBot="1">
      <c r="A21" s="114">
        <v>12</v>
      </c>
      <c r="B21" s="125" t="s">
        <v>145</v>
      </c>
      <c r="C21" s="126">
        <v>29962</v>
      </c>
      <c r="D21" s="650" t="s">
        <v>304</v>
      </c>
      <c r="E21" s="650" t="s">
        <v>6</v>
      </c>
      <c r="F21" s="648">
        <v>16.11</v>
      </c>
      <c r="G21" s="125" t="s">
        <v>363</v>
      </c>
      <c r="H21" s="910">
        <v>15</v>
      </c>
      <c r="I21" s="911"/>
      <c r="J21" s="765" t="s">
        <v>577</v>
      </c>
      <c r="K21" s="1033"/>
      <c r="L21" s="89">
        <v>15</v>
      </c>
      <c r="M21" s="521"/>
      <c r="N21" s="211"/>
      <c r="O21" s="218">
        <v>15</v>
      </c>
      <c r="P21" s="218"/>
      <c r="Q21" s="297"/>
      <c r="R21" s="95">
        <v>15</v>
      </c>
      <c r="S21" s="564"/>
      <c r="T21" s="230"/>
      <c r="U21" s="230"/>
      <c r="V21" s="230"/>
      <c r="W21" s="86"/>
      <c r="X21" s="86"/>
      <c r="Y21" s="509"/>
      <c r="Z21" s="86"/>
      <c r="AA21" s="86"/>
    </row>
    <row r="22" spans="1:27" ht="25.5" customHeight="1">
      <c r="A22" s="994" t="s">
        <v>31</v>
      </c>
      <c r="B22" s="996" t="s">
        <v>32</v>
      </c>
      <c r="C22" s="974" t="s">
        <v>132</v>
      </c>
      <c r="D22" s="974" t="s">
        <v>76</v>
      </c>
      <c r="E22" s="976" t="s">
        <v>131</v>
      </c>
      <c r="F22" s="976" t="s">
        <v>51</v>
      </c>
      <c r="G22" s="976" t="s">
        <v>33</v>
      </c>
      <c r="H22" s="1020" t="s">
        <v>262</v>
      </c>
      <c r="I22" s="1027"/>
      <c r="J22" s="1030" t="s">
        <v>146</v>
      </c>
      <c r="K22" s="1033"/>
      <c r="L22" s="1006" t="s">
        <v>148</v>
      </c>
      <c r="M22" s="1008" t="s">
        <v>358</v>
      </c>
      <c r="N22" s="1010" t="s">
        <v>525</v>
      </c>
      <c r="O22" s="972"/>
      <c r="P22" s="972"/>
      <c r="Q22" s="1011" t="s">
        <v>289</v>
      </c>
      <c r="R22" s="1012"/>
      <c r="S22" s="1013"/>
      <c r="T22" s="1014" t="s">
        <v>526</v>
      </c>
      <c r="U22" s="1014"/>
      <c r="V22" s="1015"/>
      <c r="W22" s="971" t="s">
        <v>289</v>
      </c>
      <c r="X22" s="972"/>
      <c r="Y22" s="973"/>
      <c r="Z22" s="1016" t="s">
        <v>362</v>
      </c>
      <c r="AA22" s="1018" t="s">
        <v>290</v>
      </c>
    </row>
    <row r="23" spans="1:27" ht="31.5" customHeight="1" thickBot="1">
      <c r="A23" s="995"/>
      <c r="B23" s="997"/>
      <c r="C23" s="998"/>
      <c r="D23" s="998"/>
      <c r="E23" s="999"/>
      <c r="F23" s="1026"/>
      <c r="G23" s="1026"/>
      <c r="H23" s="1028"/>
      <c r="I23" s="1029"/>
      <c r="J23" s="1031"/>
      <c r="K23" s="1033"/>
      <c r="L23" s="1007"/>
      <c r="M23" s="1041"/>
      <c r="N23" s="681" t="s">
        <v>150</v>
      </c>
      <c r="O23" s="682" t="s">
        <v>264</v>
      </c>
      <c r="P23" s="682" t="s">
        <v>266</v>
      </c>
      <c r="Q23" s="683" t="s">
        <v>150</v>
      </c>
      <c r="R23" s="684" t="s">
        <v>264</v>
      </c>
      <c r="S23" s="685" t="s">
        <v>266</v>
      </c>
      <c r="T23" s="686" t="s">
        <v>150</v>
      </c>
      <c r="U23" s="682" t="s">
        <v>264</v>
      </c>
      <c r="V23" s="687" t="s">
        <v>266</v>
      </c>
      <c r="W23" s="682" t="s">
        <v>150</v>
      </c>
      <c r="X23" s="682" t="s">
        <v>264</v>
      </c>
      <c r="Y23" s="688" t="s">
        <v>266</v>
      </c>
      <c r="Z23" s="1017"/>
      <c r="AA23" s="1019"/>
    </row>
    <row r="24" spans="1:27" ht="30.75" customHeight="1">
      <c r="A24" s="142">
        <v>13</v>
      </c>
      <c r="B24" s="645" t="s">
        <v>489</v>
      </c>
      <c r="C24" s="647" t="s">
        <v>284</v>
      </c>
      <c r="D24" s="645" t="s">
        <v>558</v>
      </c>
      <c r="E24" s="645" t="s">
        <v>6</v>
      </c>
      <c r="F24" s="142">
        <v>17.11</v>
      </c>
      <c r="G24" s="572" t="s">
        <v>537</v>
      </c>
      <c r="H24" s="1002">
        <v>14</v>
      </c>
      <c r="I24" s="1003"/>
      <c r="J24" s="645" t="s">
        <v>578</v>
      </c>
      <c r="K24" s="1033"/>
      <c r="L24" s="377">
        <v>14</v>
      </c>
      <c r="M24" s="644"/>
      <c r="N24" s="216"/>
      <c r="O24" s="216">
        <v>10</v>
      </c>
      <c r="P24" s="216"/>
      <c r="Q24" s="379"/>
      <c r="R24" s="670">
        <v>10</v>
      </c>
      <c r="S24" s="671"/>
      <c r="T24" s="277"/>
      <c r="U24" s="277">
        <v>4</v>
      </c>
      <c r="V24" s="277"/>
      <c r="W24" s="420"/>
      <c r="X24" s="672"/>
      <c r="Y24" s="439"/>
      <c r="Z24" s="420"/>
      <c r="AA24" s="646"/>
    </row>
    <row r="25" spans="1:27" ht="34.5" customHeight="1" thickBot="1">
      <c r="A25" s="86">
        <v>14</v>
      </c>
      <c r="B25" s="626" t="s">
        <v>548</v>
      </c>
      <c r="C25" s="316" t="s">
        <v>552</v>
      </c>
      <c r="D25" s="628" t="s">
        <v>553</v>
      </c>
      <c r="E25" s="628" t="s">
        <v>404</v>
      </c>
      <c r="F25" s="129">
        <v>8.11</v>
      </c>
      <c r="G25" s="576" t="s">
        <v>440</v>
      </c>
      <c r="H25" s="129">
        <v>4</v>
      </c>
      <c r="I25" s="375"/>
      <c r="J25" s="804" t="s">
        <v>608</v>
      </c>
      <c r="K25" s="1034"/>
      <c r="L25" s="168">
        <v>4</v>
      </c>
      <c r="M25" s="628"/>
      <c r="N25" s="220"/>
      <c r="O25" s="220"/>
      <c r="P25" s="220"/>
      <c r="Q25" s="399"/>
      <c r="R25" s="399"/>
      <c r="S25" s="624"/>
      <c r="T25" s="213"/>
      <c r="U25" s="213">
        <v>4</v>
      </c>
      <c r="V25" s="213"/>
      <c r="W25" s="316"/>
      <c r="X25" s="625">
        <v>3</v>
      </c>
      <c r="Y25" s="316"/>
      <c r="Z25" s="316"/>
      <c r="AA25" s="129"/>
    </row>
    <row r="26" spans="1:27" ht="13.5" thickBot="1">
      <c r="A26" s="714"/>
      <c r="B26" s="715"/>
      <c r="C26" s="716"/>
      <c r="D26" s="703"/>
      <c r="E26" s="703"/>
      <c r="F26" s="717"/>
      <c r="G26" s="717"/>
      <c r="H26" s="703"/>
      <c r="I26" s="703"/>
      <c r="J26" s="791"/>
      <c r="K26" s="703"/>
      <c r="L26" s="718">
        <f>L16+L17+L19+L20+L21+L24+L25</f>
        <v>75</v>
      </c>
      <c r="M26" s="718">
        <f t="shared" ref="M26:Z26" si="2">M16+M17+M19+M20+M21+M24+M25</f>
        <v>0</v>
      </c>
      <c r="N26" s="718">
        <f t="shared" si="2"/>
        <v>0</v>
      </c>
      <c r="O26" s="718">
        <f t="shared" si="2"/>
        <v>55</v>
      </c>
      <c r="P26" s="718">
        <f t="shared" si="2"/>
        <v>9</v>
      </c>
      <c r="Q26" s="718">
        <f t="shared" si="2"/>
        <v>0</v>
      </c>
      <c r="R26" s="718">
        <f t="shared" si="2"/>
        <v>55</v>
      </c>
      <c r="S26" s="718"/>
      <c r="T26" s="718">
        <f t="shared" si="2"/>
        <v>0</v>
      </c>
      <c r="U26" s="718">
        <f t="shared" si="2"/>
        <v>11</v>
      </c>
      <c r="V26" s="718">
        <f t="shared" si="2"/>
        <v>0</v>
      </c>
      <c r="W26" s="718">
        <f t="shared" si="2"/>
        <v>0</v>
      </c>
      <c r="X26" s="718">
        <f t="shared" si="2"/>
        <v>6</v>
      </c>
      <c r="Y26" s="718">
        <f t="shared" si="2"/>
        <v>0</v>
      </c>
      <c r="Z26" s="718">
        <f t="shared" si="2"/>
        <v>0</v>
      </c>
      <c r="AA26" s="713">
        <f>SUM(AA16:AA24)</f>
        <v>0</v>
      </c>
    </row>
    <row r="27" spans="1:27" ht="32.25" customHeight="1">
      <c r="A27" s="525">
        <v>16</v>
      </c>
      <c r="B27" s="587" t="s">
        <v>261</v>
      </c>
      <c r="C27" s="119">
        <v>25263</v>
      </c>
      <c r="D27" s="585" t="s">
        <v>303</v>
      </c>
      <c r="E27" s="585" t="s">
        <v>47</v>
      </c>
      <c r="F27" s="588">
        <v>29.11</v>
      </c>
      <c r="G27" s="627" t="s">
        <v>469</v>
      </c>
      <c r="H27" s="1002">
        <v>8</v>
      </c>
      <c r="I27" s="1003"/>
      <c r="J27" s="596" t="s">
        <v>635</v>
      </c>
      <c r="K27" s="931" t="s">
        <v>638</v>
      </c>
      <c r="L27" s="79">
        <v>8</v>
      </c>
      <c r="M27" s="520"/>
      <c r="N27" s="212">
        <v>2</v>
      </c>
      <c r="O27" s="212">
        <v>3</v>
      </c>
      <c r="P27" s="212">
        <v>2</v>
      </c>
      <c r="Q27" s="302">
        <v>2</v>
      </c>
      <c r="R27" s="123">
        <v>3</v>
      </c>
      <c r="S27" s="570">
        <v>2</v>
      </c>
      <c r="T27" s="292"/>
      <c r="U27" s="212">
        <v>1</v>
      </c>
      <c r="V27" s="212"/>
      <c r="W27" s="520"/>
      <c r="X27" s="520">
        <v>1</v>
      </c>
      <c r="Y27" s="156"/>
      <c r="Z27" s="520"/>
      <c r="AA27" s="520"/>
    </row>
    <row r="28" spans="1:27" ht="31.5" customHeight="1">
      <c r="A28" s="114">
        <v>17</v>
      </c>
      <c r="B28" s="83" t="s">
        <v>371</v>
      </c>
      <c r="C28" s="84">
        <v>26667</v>
      </c>
      <c r="D28" s="586" t="s">
        <v>372</v>
      </c>
      <c r="E28" s="86" t="s">
        <v>47</v>
      </c>
      <c r="F28" s="584">
        <v>29.1</v>
      </c>
      <c r="G28" s="218" t="s">
        <v>363</v>
      </c>
      <c r="H28" s="906">
        <v>16</v>
      </c>
      <c r="I28" s="907"/>
      <c r="J28" s="629" t="s">
        <v>637</v>
      </c>
      <c r="K28" s="931"/>
      <c r="L28" s="89">
        <v>16</v>
      </c>
      <c r="M28" s="521"/>
      <c r="N28" s="208">
        <v>2</v>
      </c>
      <c r="O28" s="218">
        <v>12</v>
      </c>
      <c r="P28" s="218">
        <v>2</v>
      </c>
      <c r="Q28" s="296">
        <v>2</v>
      </c>
      <c r="R28" s="91">
        <v>12</v>
      </c>
      <c r="S28" s="563">
        <v>2</v>
      </c>
      <c r="T28" s="268"/>
      <c r="U28" s="268"/>
      <c r="V28" s="268"/>
      <c r="W28" s="86"/>
      <c r="X28" s="86"/>
      <c r="Y28" s="509"/>
      <c r="Z28" s="86"/>
      <c r="AA28" s="521"/>
    </row>
    <row r="29" spans="1:27" ht="39.75" customHeight="1">
      <c r="A29" s="114">
        <v>18</v>
      </c>
      <c r="B29" s="83" t="s">
        <v>14</v>
      </c>
      <c r="C29" s="84">
        <v>28249</v>
      </c>
      <c r="D29" s="586" t="s">
        <v>332</v>
      </c>
      <c r="E29" s="586" t="s">
        <v>47</v>
      </c>
      <c r="F29" s="584">
        <v>22.11</v>
      </c>
      <c r="G29" s="584" t="s">
        <v>440</v>
      </c>
      <c r="H29" s="898">
        <v>13</v>
      </c>
      <c r="I29" s="899"/>
      <c r="J29" s="629" t="s">
        <v>643</v>
      </c>
      <c r="K29" s="931"/>
      <c r="L29" s="89">
        <v>13</v>
      </c>
      <c r="M29" s="521"/>
      <c r="N29" s="208">
        <v>6</v>
      </c>
      <c r="O29" s="218">
        <v>7</v>
      </c>
      <c r="P29" s="218"/>
      <c r="Q29" s="296">
        <v>6</v>
      </c>
      <c r="R29" s="95">
        <v>7</v>
      </c>
      <c r="S29" s="564"/>
      <c r="T29" s="272"/>
      <c r="U29" s="230">
        <v>1</v>
      </c>
      <c r="V29" s="230"/>
      <c r="W29" s="115"/>
      <c r="X29" s="86">
        <v>1</v>
      </c>
      <c r="Y29" s="509"/>
      <c r="Z29" s="86"/>
      <c r="AA29" s="86" t="s">
        <v>346</v>
      </c>
    </row>
    <row r="30" spans="1:27" ht="39" customHeight="1">
      <c r="A30" s="114">
        <v>19</v>
      </c>
      <c r="B30" s="83" t="s">
        <v>324</v>
      </c>
      <c r="C30" s="84">
        <v>32562</v>
      </c>
      <c r="D30" s="586" t="s">
        <v>333</v>
      </c>
      <c r="E30" s="586" t="s">
        <v>47</v>
      </c>
      <c r="F30" s="584">
        <v>11.11</v>
      </c>
      <c r="G30" s="584"/>
      <c r="H30" s="1036">
        <v>10</v>
      </c>
      <c r="I30" s="1037"/>
      <c r="J30" s="630" t="s">
        <v>634</v>
      </c>
      <c r="K30" s="931"/>
      <c r="L30" s="89">
        <v>10</v>
      </c>
      <c r="M30" s="521"/>
      <c r="N30" s="208"/>
      <c r="O30" s="218">
        <v>6</v>
      </c>
      <c r="P30" s="218">
        <v>2</v>
      </c>
      <c r="Q30" s="296"/>
      <c r="R30" s="95">
        <v>6</v>
      </c>
      <c r="S30" s="564">
        <v>2</v>
      </c>
      <c r="T30" s="230"/>
      <c r="U30" s="230">
        <v>2</v>
      </c>
      <c r="V30" s="230"/>
      <c r="W30" s="86"/>
      <c r="X30" s="86">
        <v>2</v>
      </c>
      <c r="Y30" s="509"/>
      <c r="Z30" s="86"/>
      <c r="AA30" s="86"/>
    </row>
    <row r="31" spans="1:27" ht="33" customHeight="1" thickBot="1">
      <c r="A31" s="114">
        <v>20</v>
      </c>
      <c r="B31" s="125" t="s">
        <v>492</v>
      </c>
      <c r="C31" s="126">
        <v>29386</v>
      </c>
      <c r="D31" s="769" t="s">
        <v>333</v>
      </c>
      <c r="E31" s="769" t="s">
        <v>47</v>
      </c>
      <c r="F31" s="796">
        <v>11.11</v>
      </c>
      <c r="G31" s="224" t="s">
        <v>440</v>
      </c>
      <c r="H31" s="910">
        <v>14</v>
      </c>
      <c r="I31" s="911"/>
      <c r="J31" s="797" t="s">
        <v>636</v>
      </c>
      <c r="K31" s="931"/>
      <c r="L31" s="89">
        <v>14</v>
      </c>
      <c r="M31" s="521"/>
      <c r="N31" s="208">
        <v>6</v>
      </c>
      <c r="O31" s="218">
        <v>8</v>
      </c>
      <c r="P31" s="218"/>
      <c r="Q31" s="296">
        <v>6</v>
      </c>
      <c r="R31" s="95">
        <v>8</v>
      </c>
      <c r="S31" s="564"/>
      <c r="T31" s="230"/>
      <c r="U31" s="230"/>
      <c r="V31" s="230"/>
      <c r="W31" s="86"/>
      <c r="X31" s="86"/>
      <c r="Y31" s="333"/>
      <c r="Z31" s="115"/>
      <c r="AA31" s="86" t="s">
        <v>419</v>
      </c>
    </row>
    <row r="32" spans="1:27" ht="16.5" customHeight="1" thickBot="1">
      <c r="A32" s="454"/>
      <c r="B32" s="798"/>
      <c r="C32" s="799"/>
      <c r="D32" s="312"/>
      <c r="E32" s="312"/>
      <c r="F32" s="448"/>
      <c r="G32" s="448"/>
      <c r="H32" s="1038"/>
      <c r="I32" s="1038"/>
      <c r="J32" s="800"/>
      <c r="K32" s="1035"/>
      <c r="L32" s="718">
        <v>61</v>
      </c>
      <c r="M32" s="707">
        <f t="shared" ref="M32:Y32" si="3">M26+M27+M28+M29+M30+M31</f>
        <v>0</v>
      </c>
      <c r="N32" s="707">
        <f t="shared" si="3"/>
        <v>16</v>
      </c>
      <c r="O32" s="707">
        <f t="shared" si="3"/>
        <v>91</v>
      </c>
      <c r="P32" s="707">
        <f t="shared" si="3"/>
        <v>15</v>
      </c>
      <c r="Q32" s="707">
        <f t="shared" si="3"/>
        <v>16</v>
      </c>
      <c r="R32" s="707">
        <f t="shared" si="3"/>
        <v>91</v>
      </c>
      <c r="S32" s="707">
        <f t="shared" si="3"/>
        <v>6</v>
      </c>
      <c r="T32" s="707">
        <f t="shared" si="3"/>
        <v>0</v>
      </c>
      <c r="U32" s="707">
        <f t="shared" si="3"/>
        <v>15</v>
      </c>
      <c r="V32" s="707">
        <f t="shared" si="3"/>
        <v>0</v>
      </c>
      <c r="W32" s="707">
        <f t="shared" si="3"/>
        <v>0</v>
      </c>
      <c r="X32" s="707">
        <f t="shared" si="3"/>
        <v>10</v>
      </c>
      <c r="Y32" s="707">
        <f t="shared" si="3"/>
        <v>0</v>
      </c>
      <c r="Z32" s="708"/>
      <c r="AA32" s="713"/>
    </row>
    <row r="33" spans="1:27" ht="29.25">
      <c r="A33" s="142">
        <v>21</v>
      </c>
      <c r="B33" s="787" t="s">
        <v>373</v>
      </c>
      <c r="C33" s="119">
        <v>29351</v>
      </c>
      <c r="D33" s="778" t="s">
        <v>94</v>
      </c>
      <c r="E33" s="142" t="s">
        <v>39</v>
      </c>
      <c r="F33" s="779">
        <v>21.11</v>
      </c>
      <c r="G33" s="787" t="s">
        <v>536</v>
      </c>
      <c r="H33" s="774">
        <v>6</v>
      </c>
      <c r="I33" s="775"/>
      <c r="J33" s="440" t="s">
        <v>609</v>
      </c>
      <c r="K33" s="801"/>
      <c r="L33" s="279">
        <v>6</v>
      </c>
      <c r="M33" s="778"/>
      <c r="N33" s="212"/>
      <c r="O33" s="225">
        <v>3</v>
      </c>
      <c r="P33" s="225">
        <v>3</v>
      </c>
      <c r="Q33" s="304"/>
      <c r="R33" s="144">
        <v>3</v>
      </c>
      <c r="S33" s="572">
        <v>3</v>
      </c>
      <c r="T33" s="274"/>
      <c r="U33" s="274"/>
      <c r="V33" s="274"/>
      <c r="W33" s="784"/>
      <c r="X33" s="142"/>
      <c r="Y33" s="792"/>
      <c r="Z33" s="142"/>
      <c r="AA33" s="142"/>
    </row>
    <row r="34" spans="1:27" ht="28.5" customHeight="1">
      <c r="A34" s="86">
        <v>22</v>
      </c>
      <c r="B34" s="83" t="s">
        <v>9</v>
      </c>
      <c r="C34" s="84">
        <v>30342</v>
      </c>
      <c r="D34" s="786" t="s">
        <v>374</v>
      </c>
      <c r="E34" s="86" t="s">
        <v>39</v>
      </c>
      <c r="F34" s="773">
        <v>18.11</v>
      </c>
      <c r="G34" s="83" t="s">
        <v>363</v>
      </c>
      <c r="H34" s="776">
        <v>16</v>
      </c>
      <c r="I34" s="777"/>
      <c r="J34" s="441" t="s">
        <v>621</v>
      </c>
      <c r="K34" s="902" t="s">
        <v>648</v>
      </c>
      <c r="L34" s="280">
        <v>16</v>
      </c>
      <c r="M34" s="786"/>
      <c r="N34" s="208">
        <v>4</v>
      </c>
      <c r="O34" s="218">
        <v>9</v>
      </c>
      <c r="P34" s="218">
        <v>3</v>
      </c>
      <c r="Q34" s="296">
        <v>4</v>
      </c>
      <c r="R34" s="134">
        <v>9</v>
      </c>
      <c r="S34" s="563">
        <v>3</v>
      </c>
      <c r="T34" s="230"/>
      <c r="U34" s="230"/>
      <c r="V34" s="230"/>
      <c r="W34" s="86"/>
      <c r="X34" s="86"/>
      <c r="Y34" s="793"/>
      <c r="Z34" s="115"/>
      <c r="AA34" s="86"/>
    </row>
    <row r="35" spans="1:27" ht="30.75" customHeight="1">
      <c r="A35" s="86">
        <v>23</v>
      </c>
      <c r="B35" s="83" t="s">
        <v>10</v>
      </c>
      <c r="C35" s="84">
        <v>31102</v>
      </c>
      <c r="D35" s="786" t="s">
        <v>306</v>
      </c>
      <c r="E35" s="86" t="s">
        <v>39</v>
      </c>
      <c r="F35" s="773">
        <v>16.11</v>
      </c>
      <c r="G35" s="83" t="s">
        <v>440</v>
      </c>
      <c r="H35" s="781">
        <v>16</v>
      </c>
      <c r="I35" s="782"/>
      <c r="J35" s="442" t="s">
        <v>645</v>
      </c>
      <c r="K35" s="943"/>
      <c r="L35" s="280">
        <v>16</v>
      </c>
      <c r="M35" s="786"/>
      <c r="N35" s="208">
        <v>4</v>
      </c>
      <c r="O35" s="218">
        <v>12</v>
      </c>
      <c r="P35" s="218"/>
      <c r="Q35" s="297">
        <v>4</v>
      </c>
      <c r="R35" s="95">
        <v>12</v>
      </c>
      <c r="S35" s="564"/>
      <c r="T35" s="230"/>
      <c r="U35" s="230"/>
      <c r="V35" s="230"/>
      <c r="W35" s="86"/>
      <c r="X35" s="86"/>
      <c r="Y35" s="333"/>
      <c r="Z35" s="115"/>
      <c r="AA35" s="86"/>
    </row>
    <row r="36" spans="1:27" ht="91.5" customHeight="1">
      <c r="A36" s="86">
        <v>24</v>
      </c>
      <c r="B36" s="368" t="s">
        <v>551</v>
      </c>
      <c r="C36" s="249" t="s">
        <v>375</v>
      </c>
      <c r="D36" s="836" t="s">
        <v>662</v>
      </c>
      <c r="E36" s="129" t="s">
        <v>39</v>
      </c>
      <c r="F36" s="780">
        <v>2.7</v>
      </c>
      <c r="G36" s="780"/>
      <c r="H36" s="783">
        <v>14</v>
      </c>
      <c r="I36" s="789"/>
      <c r="J36" s="443" t="s">
        <v>610</v>
      </c>
      <c r="K36" s="943"/>
      <c r="L36" s="280">
        <v>14</v>
      </c>
      <c r="M36" s="786"/>
      <c r="N36" s="208">
        <v>2</v>
      </c>
      <c r="O36" s="218">
        <v>14</v>
      </c>
      <c r="P36" s="218"/>
      <c r="Q36" s="297">
        <v>2</v>
      </c>
      <c r="R36" s="95">
        <v>12</v>
      </c>
      <c r="S36" s="564"/>
      <c r="T36" s="230"/>
      <c r="U36" s="211"/>
      <c r="V36" s="211"/>
      <c r="W36" s="86"/>
      <c r="X36" s="86"/>
      <c r="Y36" s="793"/>
      <c r="Z36" s="115"/>
      <c r="AA36" s="86"/>
    </row>
    <row r="37" spans="1:27" ht="39.75" customHeight="1">
      <c r="A37" s="86">
        <v>25</v>
      </c>
      <c r="B37" s="368" t="s">
        <v>580</v>
      </c>
      <c r="C37" s="249" t="s">
        <v>581</v>
      </c>
      <c r="D37" s="127" t="s">
        <v>582</v>
      </c>
      <c r="E37" s="129" t="s">
        <v>39</v>
      </c>
      <c r="F37" s="835" t="s">
        <v>661</v>
      </c>
      <c r="G37" s="511"/>
      <c r="H37" s="513">
        <v>13</v>
      </c>
      <c r="I37" s="526"/>
      <c r="J37" s="443" t="s">
        <v>646</v>
      </c>
      <c r="K37" s="943"/>
      <c r="L37" s="280">
        <v>13</v>
      </c>
      <c r="M37" s="521"/>
      <c r="N37" s="208">
        <v>2</v>
      </c>
      <c r="O37" s="218">
        <v>9</v>
      </c>
      <c r="P37" s="218"/>
      <c r="Q37" s="297">
        <v>2</v>
      </c>
      <c r="R37" s="95">
        <v>9</v>
      </c>
      <c r="S37" s="564"/>
      <c r="T37" s="230"/>
      <c r="U37" s="211">
        <v>2</v>
      </c>
      <c r="V37" s="211">
        <v>2</v>
      </c>
      <c r="W37" s="86"/>
      <c r="X37" s="86"/>
      <c r="Y37" s="762"/>
      <c r="Z37" s="115"/>
      <c r="AA37" s="86"/>
    </row>
    <row r="38" spans="1:27" ht="39.75" customHeight="1">
      <c r="A38" s="86">
        <v>26</v>
      </c>
      <c r="B38" s="368" t="s">
        <v>583</v>
      </c>
      <c r="C38" s="249" t="s">
        <v>612</v>
      </c>
      <c r="D38" s="769" t="s">
        <v>584</v>
      </c>
      <c r="E38" s="129" t="s">
        <v>39</v>
      </c>
      <c r="F38" s="835" t="s">
        <v>663</v>
      </c>
      <c r="G38" s="780"/>
      <c r="H38" s="783">
        <v>15</v>
      </c>
      <c r="I38" s="789"/>
      <c r="J38" s="443" t="s">
        <v>611</v>
      </c>
      <c r="K38" s="1040"/>
      <c r="L38" s="89">
        <v>15</v>
      </c>
      <c r="M38" s="786"/>
      <c r="N38" s="208"/>
      <c r="O38" s="218">
        <v>15</v>
      </c>
      <c r="P38" s="218"/>
      <c r="Q38" s="94"/>
      <c r="R38" s="95">
        <v>15</v>
      </c>
      <c r="S38" s="564"/>
      <c r="T38" s="211"/>
      <c r="U38" s="211"/>
      <c r="V38" s="211"/>
      <c r="W38" s="86"/>
      <c r="X38" s="86"/>
      <c r="Y38" s="116"/>
      <c r="Z38" s="316"/>
      <c r="AA38" s="129"/>
    </row>
    <row r="39" spans="1:27" ht="39.75" customHeight="1" thickBot="1">
      <c r="A39" s="86">
        <v>27</v>
      </c>
      <c r="B39" s="368" t="s">
        <v>318</v>
      </c>
      <c r="C39" s="436" t="s">
        <v>319</v>
      </c>
      <c r="D39" s="127" t="s">
        <v>376</v>
      </c>
      <c r="E39" s="129" t="s">
        <v>39</v>
      </c>
      <c r="F39" s="511">
        <v>10.11</v>
      </c>
      <c r="G39" s="83" t="s">
        <v>536</v>
      </c>
      <c r="H39" s="366">
        <v>16</v>
      </c>
      <c r="I39" s="331"/>
      <c r="J39" s="444" t="s">
        <v>579</v>
      </c>
      <c r="K39" s="944"/>
      <c r="L39" s="419">
        <v>16</v>
      </c>
      <c r="M39" s="507"/>
      <c r="N39" s="216">
        <v>4</v>
      </c>
      <c r="O39" s="378">
        <v>6</v>
      </c>
      <c r="P39" s="378">
        <v>6</v>
      </c>
      <c r="Q39" s="437">
        <v>4</v>
      </c>
      <c r="R39" s="390">
        <v>6</v>
      </c>
      <c r="S39" s="573">
        <v>6</v>
      </c>
      <c r="T39" s="277"/>
      <c r="U39" s="277"/>
      <c r="V39" s="277"/>
      <c r="W39" s="519"/>
      <c r="X39" s="519"/>
      <c r="Y39" s="439"/>
      <c r="Z39" s="316"/>
      <c r="AA39" s="129" t="s">
        <v>585</v>
      </c>
    </row>
    <row r="40" spans="1:27" s="719" customFormat="1" ht="15.75" customHeight="1">
      <c r="A40" s="702"/>
      <c r="B40" s="720"/>
      <c r="C40" s="721"/>
      <c r="D40" s="722"/>
      <c r="E40" s="723"/>
      <c r="F40" s="724"/>
      <c r="G40" s="724"/>
      <c r="H40" s="725"/>
      <c r="I40" s="726"/>
      <c r="J40" s="727"/>
      <c r="K40" s="728"/>
      <c r="L40" s="729" t="s">
        <v>647</v>
      </c>
      <c r="M40" s="729">
        <f t="shared" ref="M40:Z40" si="4">SUM(M34:M39)</f>
        <v>0</v>
      </c>
      <c r="N40" s="729">
        <f t="shared" si="4"/>
        <v>16</v>
      </c>
      <c r="O40" s="729">
        <f t="shared" si="4"/>
        <v>65</v>
      </c>
      <c r="P40" s="729">
        <f t="shared" si="4"/>
        <v>9</v>
      </c>
      <c r="Q40" s="729">
        <f t="shared" si="4"/>
        <v>16</v>
      </c>
      <c r="R40" s="729">
        <f t="shared" si="4"/>
        <v>63</v>
      </c>
      <c r="S40" s="729">
        <f t="shared" si="4"/>
        <v>9</v>
      </c>
      <c r="T40" s="729">
        <f t="shared" si="4"/>
        <v>0</v>
      </c>
      <c r="U40" s="729">
        <f t="shared" si="4"/>
        <v>2</v>
      </c>
      <c r="V40" s="729">
        <f t="shared" si="4"/>
        <v>2</v>
      </c>
      <c r="W40" s="729">
        <f t="shared" si="4"/>
        <v>0</v>
      </c>
      <c r="X40" s="729">
        <f t="shared" si="4"/>
        <v>0</v>
      </c>
      <c r="Y40" s="729">
        <f t="shared" si="4"/>
        <v>0</v>
      </c>
      <c r="Z40" s="729">
        <f t="shared" si="4"/>
        <v>0</v>
      </c>
      <c r="AA40" s="730"/>
    </row>
    <row r="41" spans="1:27" ht="33" customHeight="1">
      <c r="A41" s="86">
        <v>27</v>
      </c>
      <c r="B41" s="83" t="s">
        <v>12</v>
      </c>
      <c r="C41" s="84">
        <v>28721</v>
      </c>
      <c r="D41" s="602" t="s">
        <v>307</v>
      </c>
      <c r="E41" s="86" t="s">
        <v>37</v>
      </c>
      <c r="F41" s="601">
        <v>15.6</v>
      </c>
      <c r="G41" s="83" t="s">
        <v>363</v>
      </c>
      <c r="H41" s="883">
        <v>18</v>
      </c>
      <c r="I41" s="883"/>
      <c r="J41" s="597" t="s">
        <v>586</v>
      </c>
      <c r="K41" s="943" t="s">
        <v>587</v>
      </c>
      <c r="L41" s="89">
        <v>18</v>
      </c>
      <c r="M41" s="602"/>
      <c r="N41" s="208"/>
      <c r="O41" s="228">
        <v>12</v>
      </c>
      <c r="P41" s="228">
        <v>6</v>
      </c>
      <c r="Q41" s="90"/>
      <c r="R41" s="91">
        <v>12</v>
      </c>
      <c r="S41" s="563">
        <v>6</v>
      </c>
      <c r="T41" s="211"/>
      <c r="U41" s="211"/>
      <c r="V41" s="211"/>
      <c r="W41" s="86"/>
      <c r="X41" s="86"/>
      <c r="Y41" s="86"/>
      <c r="Z41" s="86"/>
      <c r="AA41" s="86"/>
    </row>
    <row r="42" spans="1:27" ht="1.5" hidden="1" customHeight="1">
      <c r="A42" s="86"/>
      <c r="B42" s="83" t="s">
        <v>490</v>
      </c>
      <c r="C42" s="84">
        <v>30333</v>
      </c>
      <c r="D42" s="602" t="s">
        <v>425</v>
      </c>
      <c r="E42" s="602" t="s">
        <v>426</v>
      </c>
      <c r="F42" s="601">
        <v>15.11</v>
      </c>
      <c r="G42" s="83" t="s">
        <v>440</v>
      </c>
      <c r="H42" s="906"/>
      <c r="I42" s="907"/>
      <c r="J42" s="602"/>
      <c r="K42" s="943"/>
      <c r="L42" s="89"/>
      <c r="M42" s="602"/>
      <c r="N42" s="208"/>
      <c r="O42" s="218"/>
      <c r="P42" s="218"/>
      <c r="Q42" s="94"/>
      <c r="R42" s="90"/>
      <c r="S42" s="569"/>
      <c r="T42" s="211"/>
      <c r="U42" s="211">
        <v>2</v>
      </c>
      <c r="V42" s="211"/>
      <c r="W42" s="86"/>
      <c r="X42" s="86">
        <v>2</v>
      </c>
      <c r="Y42" s="86"/>
      <c r="Z42" s="86"/>
      <c r="AA42" s="86"/>
    </row>
    <row r="43" spans="1:27" s="719" customFormat="1" ht="16.5" customHeight="1" thickBot="1">
      <c r="A43" s="690"/>
      <c r="B43" s="691"/>
      <c r="C43" s="692"/>
      <c r="D43" s="693"/>
      <c r="E43" s="693"/>
      <c r="F43" s="694"/>
      <c r="G43" s="694"/>
      <c r="H43" s="694"/>
      <c r="I43" s="694"/>
      <c r="J43" s="693"/>
      <c r="K43" s="695"/>
      <c r="L43" s="696">
        <f t="shared" ref="L43:S43" si="5">+L41+L42</f>
        <v>18</v>
      </c>
      <c r="M43" s="697">
        <f t="shared" si="5"/>
        <v>0</v>
      </c>
      <c r="N43" s="689">
        <f t="shared" si="5"/>
        <v>0</v>
      </c>
      <c r="O43" s="689">
        <f t="shared" si="5"/>
        <v>12</v>
      </c>
      <c r="P43" s="698">
        <f t="shared" si="5"/>
        <v>6</v>
      </c>
      <c r="Q43" s="698">
        <f t="shared" si="5"/>
        <v>0</v>
      </c>
      <c r="R43" s="698">
        <f t="shared" si="5"/>
        <v>12</v>
      </c>
      <c r="S43" s="699">
        <f t="shared" si="5"/>
        <v>6</v>
      </c>
      <c r="T43" s="700">
        <v>0</v>
      </c>
      <c r="U43" s="701"/>
      <c r="V43" s="698">
        <f>+V41+V42</f>
        <v>0</v>
      </c>
      <c r="W43" s="701">
        <f>+W41+W42</f>
        <v>0</v>
      </c>
      <c r="X43" s="698">
        <f>+X41+X42</f>
        <v>2</v>
      </c>
      <c r="Y43" s="700">
        <f>+Y41+Y42</f>
        <v>0</v>
      </c>
      <c r="Z43" s="701">
        <v>0</v>
      </c>
      <c r="AA43" s="698">
        <f>+AA41+AA42</f>
        <v>0</v>
      </c>
    </row>
    <row r="44" spans="1:27" ht="25.5" customHeight="1">
      <c r="A44" s="994" t="s">
        <v>31</v>
      </c>
      <c r="B44" s="996" t="s">
        <v>32</v>
      </c>
      <c r="C44" s="974" t="s">
        <v>132</v>
      </c>
      <c r="D44" s="974" t="s">
        <v>76</v>
      </c>
      <c r="E44" s="976" t="s">
        <v>131</v>
      </c>
      <c r="F44" s="976" t="s">
        <v>51</v>
      </c>
      <c r="G44" s="976" t="s">
        <v>33</v>
      </c>
      <c r="H44" s="1020" t="s">
        <v>262</v>
      </c>
      <c r="I44" s="1021"/>
      <c r="J44" s="1024" t="s">
        <v>146</v>
      </c>
      <c r="K44" s="1004" t="s">
        <v>147</v>
      </c>
      <c r="L44" s="1006" t="s">
        <v>148</v>
      </c>
      <c r="M44" s="1008" t="s">
        <v>358</v>
      </c>
      <c r="N44" s="1010" t="s">
        <v>525</v>
      </c>
      <c r="O44" s="972"/>
      <c r="P44" s="972"/>
      <c r="Q44" s="1011" t="s">
        <v>289</v>
      </c>
      <c r="R44" s="1012"/>
      <c r="S44" s="1013"/>
      <c r="T44" s="1014" t="s">
        <v>526</v>
      </c>
      <c r="U44" s="1014"/>
      <c r="V44" s="1015"/>
      <c r="W44" s="971" t="s">
        <v>289</v>
      </c>
      <c r="X44" s="972"/>
      <c r="Y44" s="973"/>
      <c r="Z44" s="1016" t="s">
        <v>362</v>
      </c>
      <c r="AA44" s="1018" t="s">
        <v>290</v>
      </c>
    </row>
    <row r="45" spans="1:27" ht="30.75" customHeight="1" thickBot="1">
      <c r="A45" s="995"/>
      <c r="B45" s="997"/>
      <c r="C45" s="998"/>
      <c r="D45" s="998"/>
      <c r="E45" s="999"/>
      <c r="F45" s="1026"/>
      <c r="G45" s="1026"/>
      <c r="H45" s="1028"/>
      <c r="I45" s="1042"/>
      <c r="J45" s="1025"/>
      <c r="K45" s="1039"/>
      <c r="L45" s="1007"/>
      <c r="M45" s="1041"/>
      <c r="N45" s="681" t="s">
        <v>150</v>
      </c>
      <c r="O45" s="682" t="s">
        <v>264</v>
      </c>
      <c r="P45" s="682" t="s">
        <v>266</v>
      </c>
      <c r="Q45" s="683" t="s">
        <v>150</v>
      </c>
      <c r="R45" s="684" t="s">
        <v>264</v>
      </c>
      <c r="S45" s="685" t="s">
        <v>266</v>
      </c>
      <c r="T45" s="686" t="s">
        <v>150</v>
      </c>
      <c r="U45" s="682" t="s">
        <v>264</v>
      </c>
      <c r="V45" s="687" t="s">
        <v>266</v>
      </c>
      <c r="W45" s="682" t="s">
        <v>150</v>
      </c>
      <c r="X45" s="682" t="s">
        <v>264</v>
      </c>
      <c r="Y45" s="688" t="s">
        <v>266</v>
      </c>
      <c r="Z45" s="1017"/>
      <c r="AA45" s="1019"/>
    </row>
    <row r="46" spans="1:27" ht="30.75" customHeight="1" thickBot="1">
      <c r="A46" s="519">
        <v>28</v>
      </c>
      <c r="B46" s="149" t="s">
        <v>485</v>
      </c>
      <c r="C46" s="158">
        <v>23116</v>
      </c>
      <c r="D46" s="507" t="s">
        <v>99</v>
      </c>
      <c r="E46" s="519" t="s">
        <v>48</v>
      </c>
      <c r="F46" s="159">
        <v>37.11</v>
      </c>
      <c r="G46" s="149" t="s">
        <v>536</v>
      </c>
      <c r="H46" s="519">
        <v>16</v>
      </c>
      <c r="I46" s="519"/>
      <c r="J46" s="376" t="s">
        <v>588</v>
      </c>
      <c r="K46" s="507" t="s">
        <v>549</v>
      </c>
      <c r="L46" s="377">
        <v>16</v>
      </c>
      <c r="M46" s="507"/>
      <c r="N46" s="216"/>
      <c r="O46" s="378">
        <v>10</v>
      </c>
      <c r="P46" s="378">
        <v>6</v>
      </c>
      <c r="Q46" s="379"/>
      <c r="R46" s="380">
        <v>10</v>
      </c>
      <c r="S46" s="574">
        <v>6</v>
      </c>
      <c r="T46" s="382"/>
      <c r="U46" s="382"/>
      <c r="V46" s="382"/>
      <c r="W46" s="519"/>
      <c r="X46" s="519"/>
      <c r="Y46" s="332"/>
      <c r="Z46" s="519"/>
      <c r="AA46" s="507"/>
    </row>
    <row r="47" spans="1:27" ht="17.25" customHeight="1" thickBot="1">
      <c r="A47" s="394"/>
      <c r="B47" s="385"/>
      <c r="C47" s="191"/>
      <c r="D47" s="179"/>
      <c r="E47" s="180"/>
      <c r="F47" s="386"/>
      <c r="G47" s="386"/>
      <c r="H47" s="386"/>
      <c r="I47" s="386"/>
      <c r="J47" s="386"/>
      <c r="K47" s="387"/>
      <c r="L47" s="751">
        <v>16</v>
      </c>
      <c r="M47" s="751">
        <v>0</v>
      </c>
      <c r="N47" s="751">
        <v>0</v>
      </c>
      <c r="O47" s="752">
        <v>8</v>
      </c>
      <c r="P47" s="752">
        <v>6</v>
      </c>
      <c r="Q47" s="751">
        <v>0</v>
      </c>
      <c r="R47" s="751">
        <v>8</v>
      </c>
      <c r="S47" s="753">
        <v>4</v>
      </c>
      <c r="T47" s="751">
        <v>0</v>
      </c>
      <c r="U47" s="751">
        <v>2</v>
      </c>
      <c r="V47" s="751">
        <v>2</v>
      </c>
      <c r="W47" s="732">
        <v>0</v>
      </c>
      <c r="X47" s="704">
        <v>2</v>
      </c>
      <c r="Y47" s="751">
        <v>2</v>
      </c>
      <c r="Z47" s="705">
        <v>0</v>
      </c>
      <c r="AA47" s="751">
        <v>0</v>
      </c>
    </row>
    <row r="48" spans="1:27" ht="60" customHeight="1">
      <c r="A48" s="519">
        <v>29</v>
      </c>
      <c r="B48" s="523" t="s">
        <v>484</v>
      </c>
      <c r="C48" s="119">
        <v>26620</v>
      </c>
      <c r="D48" s="520" t="s">
        <v>334</v>
      </c>
      <c r="E48" s="142" t="s">
        <v>45</v>
      </c>
      <c r="F48" s="510">
        <v>26.4</v>
      </c>
      <c r="G48" s="225" t="s">
        <v>363</v>
      </c>
      <c r="H48" s="945">
        <v>12</v>
      </c>
      <c r="I48" s="945"/>
      <c r="J48" s="156" t="s">
        <v>625</v>
      </c>
      <c r="K48" s="902" t="s">
        <v>639</v>
      </c>
      <c r="L48" s="279">
        <v>12</v>
      </c>
      <c r="M48" s="520"/>
      <c r="N48" s="217"/>
      <c r="O48" s="226">
        <v>8</v>
      </c>
      <c r="P48" s="226">
        <v>1</v>
      </c>
      <c r="Q48" s="304"/>
      <c r="R48" s="198">
        <v>8</v>
      </c>
      <c r="S48" s="568">
        <v>1</v>
      </c>
      <c r="T48" s="274"/>
      <c r="U48" s="274">
        <v>3</v>
      </c>
      <c r="V48" s="274"/>
      <c r="W48" s="142"/>
      <c r="X48" s="142">
        <v>3</v>
      </c>
      <c r="Y48" s="370"/>
      <c r="Z48" s="142"/>
      <c r="AA48" s="142"/>
    </row>
    <row r="49" spans="1:27" ht="42.75" customHeight="1" thickBot="1">
      <c r="A49" s="129">
        <v>30</v>
      </c>
      <c r="B49" s="125" t="s">
        <v>493</v>
      </c>
      <c r="C49" s="126">
        <v>26155</v>
      </c>
      <c r="D49" s="127" t="s">
        <v>334</v>
      </c>
      <c r="E49" s="129" t="s">
        <v>45</v>
      </c>
      <c r="F49" s="511">
        <v>27.11</v>
      </c>
      <c r="G49" s="218" t="s">
        <v>535</v>
      </c>
      <c r="H49" s="910">
        <v>16</v>
      </c>
      <c r="I49" s="911"/>
      <c r="J49" s="460" t="s">
        <v>589</v>
      </c>
      <c r="K49" s="944"/>
      <c r="L49" s="445">
        <v>16</v>
      </c>
      <c r="M49" s="522"/>
      <c r="N49" s="219"/>
      <c r="O49" s="219">
        <v>10</v>
      </c>
      <c r="P49" s="219">
        <v>6</v>
      </c>
      <c r="Q49" s="305"/>
      <c r="R49" s="151">
        <v>10</v>
      </c>
      <c r="S49" s="575">
        <v>6</v>
      </c>
      <c r="T49" s="270"/>
      <c r="U49" s="270"/>
      <c r="V49" s="270"/>
      <c r="W49" s="103"/>
      <c r="X49" s="103"/>
      <c r="Y49" s="136"/>
      <c r="Z49" s="129"/>
      <c r="AA49" s="129"/>
    </row>
    <row r="50" spans="1:27" ht="15.75" customHeight="1" thickBot="1">
      <c r="A50" s="748"/>
      <c r="B50" s="733"/>
      <c r="C50" s="733"/>
      <c r="D50" s="733"/>
      <c r="E50" s="733"/>
      <c r="F50" s="733"/>
      <c r="G50" s="733"/>
      <c r="H50" s="733"/>
      <c r="I50" s="733"/>
      <c r="J50" s="749"/>
      <c r="K50" s="750"/>
      <c r="L50" s="818">
        <v>28</v>
      </c>
      <c r="M50" s="768"/>
      <c r="N50" s="219"/>
      <c r="O50" s="219">
        <v>17</v>
      </c>
      <c r="P50" s="219">
        <v>7</v>
      </c>
      <c r="Q50" s="305"/>
      <c r="R50" s="151">
        <v>18</v>
      </c>
      <c r="S50" s="575">
        <v>8</v>
      </c>
      <c r="T50" s="270"/>
      <c r="U50" s="270">
        <v>3</v>
      </c>
      <c r="V50" s="270"/>
      <c r="W50" s="103"/>
      <c r="X50" s="103"/>
      <c r="Y50" s="136"/>
      <c r="Z50" s="454"/>
      <c r="AA50" s="736">
        <v>0</v>
      </c>
    </row>
    <row r="51" spans="1:27" ht="64.5" customHeight="1">
      <c r="A51" s="86">
        <v>31</v>
      </c>
      <c r="B51" s="632" t="s">
        <v>118</v>
      </c>
      <c r="C51" s="158">
        <v>26076</v>
      </c>
      <c r="D51" s="640" t="s">
        <v>378</v>
      </c>
      <c r="E51" s="634" t="s">
        <v>50</v>
      </c>
      <c r="F51" s="634">
        <v>30.6</v>
      </c>
      <c r="G51" s="125" t="s">
        <v>538</v>
      </c>
      <c r="H51" s="1043">
        <v>16</v>
      </c>
      <c r="I51" s="1043"/>
      <c r="J51" s="641" t="s">
        <v>613</v>
      </c>
      <c r="K51" s="884" t="s">
        <v>590</v>
      </c>
      <c r="L51" s="79">
        <v>16</v>
      </c>
      <c r="M51" s="520"/>
      <c r="N51" s="212"/>
      <c r="O51" s="225">
        <v>9</v>
      </c>
      <c r="P51" s="225">
        <v>7</v>
      </c>
      <c r="Q51" s="302"/>
      <c r="R51" s="144"/>
      <c r="S51" s="572"/>
      <c r="T51" s="274"/>
      <c r="U51" s="274"/>
      <c r="V51" s="638"/>
      <c r="W51" s="142"/>
      <c r="X51" s="142"/>
      <c r="Y51" s="518"/>
      <c r="Z51" s="142"/>
      <c r="AA51" s="142"/>
    </row>
    <row r="52" spans="1:27" ht="51" customHeight="1" thickBot="1">
      <c r="A52" s="129">
        <v>32</v>
      </c>
      <c r="B52" s="125" t="s">
        <v>494</v>
      </c>
      <c r="C52" s="126">
        <v>28216</v>
      </c>
      <c r="D52" s="636" t="s">
        <v>139</v>
      </c>
      <c r="E52" s="129" t="s">
        <v>50</v>
      </c>
      <c r="F52" s="635">
        <v>27.11</v>
      </c>
      <c r="G52" s="635" t="s">
        <v>363</v>
      </c>
      <c r="H52" s="910">
        <v>12</v>
      </c>
      <c r="I52" s="911"/>
      <c r="J52" s="642" t="s">
        <v>666</v>
      </c>
      <c r="K52" s="884"/>
      <c r="L52" s="168">
        <v>12</v>
      </c>
      <c r="M52" s="127"/>
      <c r="N52" s="220"/>
      <c r="O52" s="227">
        <v>10</v>
      </c>
      <c r="P52" s="227">
        <v>2</v>
      </c>
      <c r="Q52" s="306"/>
      <c r="R52" s="177"/>
      <c r="S52" s="576"/>
      <c r="T52" s="273"/>
      <c r="U52" s="213"/>
      <c r="V52" s="213"/>
      <c r="W52" s="129"/>
      <c r="X52" s="129"/>
      <c r="Y52" s="608"/>
      <c r="Z52" s="129"/>
      <c r="AA52" s="129" t="s">
        <v>344</v>
      </c>
    </row>
    <row r="53" spans="1:27" ht="0.75" customHeight="1" thickBot="1">
      <c r="A53" s="375"/>
      <c r="B53" s="83" t="s">
        <v>101</v>
      </c>
      <c r="C53" s="84">
        <v>32498</v>
      </c>
      <c r="D53" s="605" t="s">
        <v>377</v>
      </c>
      <c r="E53" s="86" t="s">
        <v>542</v>
      </c>
      <c r="F53" s="604">
        <v>11</v>
      </c>
      <c r="G53" s="154"/>
      <c r="H53" s="606"/>
      <c r="I53" s="607"/>
      <c r="J53" s="597"/>
      <c r="K53" s="486"/>
      <c r="L53" s="89"/>
      <c r="M53" s="605"/>
      <c r="N53" s="208"/>
      <c r="O53" s="218"/>
      <c r="P53" s="218"/>
      <c r="Q53" s="90"/>
      <c r="R53" s="91"/>
      <c r="S53" s="563"/>
      <c r="T53" s="211"/>
      <c r="U53" s="211"/>
      <c r="V53" s="211"/>
      <c r="W53" s="86"/>
      <c r="X53" s="86"/>
      <c r="Y53" s="86"/>
      <c r="Z53" s="86"/>
      <c r="AA53" s="86"/>
    </row>
    <row r="54" spans="1:27" ht="15.75" customHeight="1" thickBot="1">
      <c r="A54" s="732"/>
      <c r="B54" s="733"/>
      <c r="C54" s="733"/>
      <c r="D54" s="733"/>
      <c r="E54" s="733"/>
      <c r="F54" s="733"/>
      <c r="G54" s="733"/>
      <c r="H54" s="733"/>
      <c r="I54" s="733"/>
      <c r="J54" s="747"/>
      <c r="K54" s="734"/>
      <c r="L54" s="696">
        <f>L51+L52</f>
        <v>28</v>
      </c>
      <c r="M54" s="696">
        <f t="shared" ref="M54:Z54" si="6">M51+M52</f>
        <v>0</v>
      </c>
      <c r="N54" s="696">
        <f t="shared" si="6"/>
        <v>0</v>
      </c>
      <c r="O54" s="696">
        <f t="shared" si="6"/>
        <v>19</v>
      </c>
      <c r="P54" s="696">
        <f t="shared" si="6"/>
        <v>9</v>
      </c>
      <c r="Q54" s="696">
        <f t="shared" si="6"/>
        <v>0</v>
      </c>
      <c r="R54" s="696">
        <f t="shared" si="6"/>
        <v>0</v>
      </c>
      <c r="S54" s="696">
        <f t="shared" si="6"/>
        <v>0</v>
      </c>
      <c r="T54" s="696">
        <f t="shared" si="6"/>
        <v>0</v>
      </c>
      <c r="U54" s="696">
        <f t="shared" si="6"/>
        <v>0</v>
      </c>
      <c r="V54" s="696">
        <f t="shared" si="6"/>
        <v>0</v>
      </c>
      <c r="W54" s="696">
        <f t="shared" si="6"/>
        <v>0</v>
      </c>
      <c r="X54" s="696">
        <f t="shared" si="6"/>
        <v>0</v>
      </c>
      <c r="Y54" s="696">
        <f t="shared" si="6"/>
        <v>0</v>
      </c>
      <c r="Z54" s="696">
        <f t="shared" si="6"/>
        <v>0</v>
      </c>
      <c r="AA54" s="697">
        <v>0</v>
      </c>
    </row>
    <row r="55" spans="1:27" ht="34.5" customHeight="1">
      <c r="A55" s="525">
        <v>33</v>
      </c>
      <c r="B55" s="523" t="s">
        <v>379</v>
      </c>
      <c r="C55" s="119">
        <v>26452</v>
      </c>
      <c r="D55" s="520" t="s">
        <v>335</v>
      </c>
      <c r="E55" s="142" t="s">
        <v>40</v>
      </c>
      <c r="F55" s="510">
        <v>28.11</v>
      </c>
      <c r="G55" s="830" t="s">
        <v>535</v>
      </c>
      <c r="H55" s="896">
        <v>16</v>
      </c>
      <c r="I55" s="897"/>
      <c r="J55" s="156" t="s">
        <v>591</v>
      </c>
      <c r="K55" s="884" t="s">
        <v>654</v>
      </c>
      <c r="L55" s="279">
        <v>16</v>
      </c>
      <c r="M55" s="520"/>
      <c r="N55" s="217"/>
      <c r="O55" s="225">
        <v>9</v>
      </c>
      <c r="P55" s="225">
        <v>6</v>
      </c>
      <c r="Q55" s="123"/>
      <c r="R55" s="144"/>
      <c r="S55" s="572"/>
      <c r="T55" s="274"/>
      <c r="U55" s="274">
        <v>1</v>
      </c>
      <c r="V55" s="274"/>
      <c r="W55" s="142"/>
      <c r="X55" s="142"/>
      <c r="Y55" s="370"/>
      <c r="Z55" s="142"/>
      <c r="AA55" s="142"/>
    </row>
    <row r="56" spans="1:27" ht="31.5" customHeight="1">
      <c r="A56" s="129">
        <v>34</v>
      </c>
      <c r="B56" s="125" t="s">
        <v>483</v>
      </c>
      <c r="C56" s="126">
        <v>23294</v>
      </c>
      <c r="D56" s="127" t="s">
        <v>63</v>
      </c>
      <c r="E56" s="129" t="s">
        <v>40</v>
      </c>
      <c r="F56" s="511">
        <v>35.6</v>
      </c>
      <c r="G56" s="511"/>
      <c r="H56" s="910">
        <v>14</v>
      </c>
      <c r="I56" s="911"/>
      <c r="J56" s="157" t="s">
        <v>592</v>
      </c>
      <c r="K56" s="884"/>
      <c r="L56" s="281">
        <v>14</v>
      </c>
      <c r="M56" s="127"/>
      <c r="N56" s="220"/>
      <c r="O56" s="227">
        <v>14</v>
      </c>
      <c r="P56" s="218"/>
      <c r="Q56" s="90"/>
      <c r="R56" s="177"/>
      <c r="S56" s="576"/>
      <c r="T56" s="293"/>
      <c r="U56" s="220"/>
      <c r="V56" s="220"/>
      <c r="W56" s="129"/>
      <c r="X56" s="129"/>
      <c r="Y56" s="331"/>
      <c r="Z56" s="86"/>
      <c r="AA56" s="521"/>
    </row>
    <row r="57" spans="1:27" ht="33.75" customHeight="1">
      <c r="A57" s="86">
        <v>35</v>
      </c>
      <c r="B57" s="83" t="s">
        <v>67</v>
      </c>
      <c r="C57" s="84">
        <v>28204</v>
      </c>
      <c r="D57" s="521" t="s">
        <v>380</v>
      </c>
      <c r="E57" s="86" t="s">
        <v>40</v>
      </c>
      <c r="F57" s="428">
        <v>20.9</v>
      </c>
      <c r="G57" s="83" t="s">
        <v>536</v>
      </c>
      <c r="H57" s="883">
        <v>6</v>
      </c>
      <c r="I57" s="883"/>
      <c r="J57" s="287" t="s">
        <v>653</v>
      </c>
      <c r="K57" s="884"/>
      <c r="L57" s="280">
        <v>6</v>
      </c>
      <c r="M57" s="521"/>
      <c r="N57" s="211"/>
      <c r="O57" s="208">
        <v>3</v>
      </c>
      <c r="P57" s="208">
        <v>1</v>
      </c>
      <c r="Q57" s="91"/>
      <c r="R57" s="94"/>
      <c r="S57" s="283"/>
      <c r="T57" s="211"/>
      <c r="U57" s="211">
        <v>2</v>
      </c>
      <c r="V57" s="211"/>
      <c r="W57" s="86"/>
      <c r="X57" s="86"/>
      <c r="Y57" s="86"/>
      <c r="Z57" s="129"/>
      <c r="AA57" s="129"/>
    </row>
    <row r="58" spans="1:27" ht="39.75" customHeight="1" thickBot="1">
      <c r="A58" s="525">
        <v>36</v>
      </c>
      <c r="B58" s="149" t="s">
        <v>495</v>
      </c>
      <c r="C58" s="158">
        <v>30063</v>
      </c>
      <c r="D58" s="632" t="s">
        <v>430</v>
      </c>
      <c r="E58" s="507" t="s">
        <v>593</v>
      </c>
      <c r="F58" s="159">
        <v>19.899999999999999</v>
      </c>
      <c r="G58" s="600"/>
      <c r="H58" s="914">
        <v>5</v>
      </c>
      <c r="I58" s="915"/>
      <c r="J58" s="834" t="s">
        <v>658</v>
      </c>
      <c r="K58" s="885"/>
      <c r="L58" s="419">
        <v>5</v>
      </c>
      <c r="M58" s="507"/>
      <c r="N58" s="212"/>
      <c r="O58" s="225">
        <v>2</v>
      </c>
      <c r="P58" s="227">
        <v>3</v>
      </c>
      <c r="Q58" s="399"/>
      <c r="R58" s="198"/>
      <c r="S58" s="568"/>
      <c r="T58" s="274"/>
      <c r="U58" s="274"/>
      <c r="V58" s="274"/>
      <c r="W58" s="142"/>
      <c r="X58" s="142"/>
      <c r="Y58" s="370"/>
      <c r="Z58" s="86"/>
      <c r="AA58" s="86"/>
    </row>
    <row r="59" spans="1:27" ht="12" customHeight="1" thickBot="1">
      <c r="A59" s="732"/>
      <c r="B59" s="733"/>
      <c r="C59" s="733"/>
      <c r="D59" s="733"/>
      <c r="E59" s="733"/>
      <c r="F59" s="733"/>
      <c r="G59" s="733"/>
      <c r="H59" s="733"/>
      <c r="I59" s="733"/>
      <c r="J59" s="746"/>
      <c r="K59" s="734"/>
      <c r="L59" s="708">
        <v>41</v>
      </c>
      <c r="M59" s="735">
        <f t="shared" ref="M59:Y59" si="7">M55+M58+M56+M57</f>
        <v>0</v>
      </c>
      <c r="N59" s="709">
        <f t="shared" si="7"/>
        <v>0</v>
      </c>
      <c r="O59" s="709">
        <f t="shared" si="7"/>
        <v>28</v>
      </c>
      <c r="P59" s="743">
        <f t="shared" si="7"/>
        <v>10</v>
      </c>
      <c r="Q59" s="744">
        <f t="shared" si="7"/>
        <v>0</v>
      </c>
      <c r="R59" s="710">
        <f t="shared" si="7"/>
        <v>0</v>
      </c>
      <c r="S59" s="710">
        <f t="shared" si="7"/>
        <v>0</v>
      </c>
      <c r="T59" s="711">
        <f t="shared" si="7"/>
        <v>0</v>
      </c>
      <c r="U59" s="709">
        <f t="shared" si="7"/>
        <v>3</v>
      </c>
      <c r="V59" s="709">
        <f t="shared" si="7"/>
        <v>0</v>
      </c>
      <c r="W59" s="708">
        <f t="shared" si="7"/>
        <v>0</v>
      </c>
      <c r="X59" s="708">
        <f t="shared" si="7"/>
        <v>0</v>
      </c>
      <c r="Y59" s="712">
        <f t="shared" si="7"/>
        <v>0</v>
      </c>
      <c r="Z59" s="735">
        <v>0</v>
      </c>
      <c r="AA59" s="735">
        <v>0</v>
      </c>
    </row>
    <row r="60" spans="1:27" ht="60.75" customHeight="1">
      <c r="A60" s="342">
        <v>37</v>
      </c>
      <c r="B60" s="149" t="s">
        <v>495</v>
      </c>
      <c r="C60" s="158">
        <v>30063</v>
      </c>
      <c r="D60" s="632" t="s">
        <v>336</v>
      </c>
      <c r="E60" s="632" t="s">
        <v>594</v>
      </c>
      <c r="F60" s="142">
        <v>19.899999999999999</v>
      </c>
      <c r="G60" s="600" t="s">
        <v>440</v>
      </c>
      <c r="H60" s="922">
        <v>6.5</v>
      </c>
      <c r="I60" s="923"/>
      <c r="J60" s="837" t="s">
        <v>665</v>
      </c>
      <c r="K60" s="886" t="s">
        <v>595</v>
      </c>
      <c r="L60" s="79">
        <v>6.5</v>
      </c>
      <c r="M60" s="520"/>
      <c r="N60" s="212"/>
      <c r="O60" s="212"/>
      <c r="P60" s="212"/>
      <c r="Q60" s="302"/>
      <c r="R60" s="173"/>
      <c r="S60" s="567"/>
      <c r="T60" s="274"/>
      <c r="U60" s="217"/>
      <c r="V60" s="217"/>
      <c r="W60" s="142"/>
      <c r="X60" s="142"/>
      <c r="Y60" s="370"/>
      <c r="Z60" s="142"/>
      <c r="AA60" s="142" t="s">
        <v>320</v>
      </c>
    </row>
    <row r="61" spans="1:27" ht="33.75" customHeight="1" thickBot="1">
      <c r="A61" s="525">
        <v>38</v>
      </c>
      <c r="B61" s="633" t="s">
        <v>62</v>
      </c>
      <c r="C61" s="639" t="s">
        <v>288</v>
      </c>
      <c r="D61" s="633" t="s">
        <v>308</v>
      </c>
      <c r="E61" s="633" t="s">
        <v>4</v>
      </c>
      <c r="F61" s="159">
        <v>17.11</v>
      </c>
      <c r="G61" s="125"/>
      <c r="H61" s="918">
        <v>11</v>
      </c>
      <c r="I61" s="919"/>
      <c r="J61" s="804" t="s">
        <v>614</v>
      </c>
      <c r="K61" s="885"/>
      <c r="L61" s="176">
        <v>11</v>
      </c>
      <c r="M61" s="508"/>
      <c r="N61" s="221"/>
      <c r="O61" s="215">
        <v>9</v>
      </c>
      <c r="P61" s="215">
        <v>2</v>
      </c>
      <c r="Q61" s="308"/>
      <c r="R61" s="140"/>
      <c r="S61" s="577"/>
      <c r="T61" s="275"/>
      <c r="U61" s="275"/>
      <c r="V61" s="275"/>
      <c r="W61" s="139"/>
      <c r="X61" s="139"/>
      <c r="Y61" s="332"/>
      <c r="Z61" s="129"/>
      <c r="AA61" s="129"/>
    </row>
    <row r="62" spans="1:27" ht="17.25" customHeight="1" thickBot="1">
      <c r="A62" s="186"/>
      <c r="B62" s="733"/>
      <c r="C62" s="733"/>
      <c r="D62" s="733"/>
      <c r="E62" s="738"/>
      <c r="F62" s="739"/>
      <c r="G62" s="740"/>
      <c r="H62" s="741"/>
      <c r="I62" s="742"/>
      <c r="J62" s="703"/>
      <c r="K62" s="706"/>
      <c r="L62" s="735">
        <f>L60+L61</f>
        <v>17.5</v>
      </c>
      <c r="M62" s="735">
        <f t="shared" ref="M62:Y62" si="8">M60+M61</f>
        <v>0</v>
      </c>
      <c r="N62" s="743">
        <f t="shared" si="8"/>
        <v>0</v>
      </c>
      <c r="O62" s="743">
        <f t="shared" si="8"/>
        <v>9</v>
      </c>
      <c r="P62" s="743">
        <f t="shared" si="8"/>
        <v>2</v>
      </c>
      <c r="Q62" s="744">
        <f t="shared" si="8"/>
        <v>0</v>
      </c>
      <c r="R62" s="744">
        <f t="shared" si="8"/>
        <v>0</v>
      </c>
      <c r="S62" s="744">
        <f t="shared" si="8"/>
        <v>0</v>
      </c>
      <c r="T62" s="745">
        <f t="shared" si="8"/>
        <v>0</v>
      </c>
      <c r="U62" s="743">
        <f t="shared" si="8"/>
        <v>0</v>
      </c>
      <c r="V62" s="743">
        <f t="shared" si="8"/>
        <v>0</v>
      </c>
      <c r="W62" s="735">
        <f t="shared" si="8"/>
        <v>0</v>
      </c>
      <c r="X62" s="735">
        <f t="shared" si="8"/>
        <v>0</v>
      </c>
      <c r="Y62" s="712">
        <f t="shared" si="8"/>
        <v>0</v>
      </c>
      <c r="Z62" s="735">
        <v>0</v>
      </c>
      <c r="AA62" s="735">
        <v>0</v>
      </c>
    </row>
    <row r="63" spans="1:27" ht="27" customHeight="1">
      <c r="A63" s="994" t="s">
        <v>31</v>
      </c>
      <c r="B63" s="996" t="s">
        <v>32</v>
      </c>
      <c r="C63" s="974" t="s">
        <v>132</v>
      </c>
      <c r="D63" s="974" t="s">
        <v>76</v>
      </c>
      <c r="E63" s="976" t="s">
        <v>131</v>
      </c>
      <c r="F63" s="976" t="s">
        <v>51</v>
      </c>
      <c r="G63" s="976" t="s">
        <v>33</v>
      </c>
      <c r="H63" s="1020" t="s">
        <v>262</v>
      </c>
      <c r="I63" s="1021"/>
      <c r="J63" s="1024" t="s">
        <v>146</v>
      </c>
      <c r="K63" s="1004" t="s">
        <v>147</v>
      </c>
      <c r="L63" s="1006" t="s">
        <v>148</v>
      </c>
      <c r="M63" s="1008" t="s">
        <v>358</v>
      </c>
      <c r="N63" s="1010" t="s">
        <v>525</v>
      </c>
      <c r="O63" s="972"/>
      <c r="P63" s="972"/>
      <c r="Q63" s="1011" t="s">
        <v>289</v>
      </c>
      <c r="R63" s="1012"/>
      <c r="S63" s="1013"/>
      <c r="T63" s="1014" t="s">
        <v>526</v>
      </c>
      <c r="U63" s="1014"/>
      <c r="V63" s="1015"/>
      <c r="W63" s="971" t="s">
        <v>289</v>
      </c>
      <c r="X63" s="972"/>
      <c r="Y63" s="973"/>
      <c r="Z63" s="1016" t="s">
        <v>362</v>
      </c>
      <c r="AA63" s="1018" t="s">
        <v>290</v>
      </c>
    </row>
    <row r="64" spans="1:27" ht="48" customHeight="1" thickBot="1">
      <c r="A64" s="995"/>
      <c r="B64" s="997"/>
      <c r="C64" s="998"/>
      <c r="D64" s="998"/>
      <c r="E64" s="999"/>
      <c r="F64" s="1026"/>
      <c r="G64" s="1026"/>
      <c r="H64" s="1028"/>
      <c r="I64" s="1042"/>
      <c r="J64" s="1025"/>
      <c r="K64" s="1039"/>
      <c r="L64" s="1007"/>
      <c r="M64" s="1041"/>
      <c r="N64" s="681" t="s">
        <v>150</v>
      </c>
      <c r="O64" s="682" t="s">
        <v>264</v>
      </c>
      <c r="P64" s="682" t="s">
        <v>266</v>
      </c>
      <c r="Q64" s="683" t="s">
        <v>150</v>
      </c>
      <c r="R64" s="684" t="s">
        <v>264</v>
      </c>
      <c r="S64" s="685" t="s">
        <v>266</v>
      </c>
      <c r="T64" s="686" t="s">
        <v>150</v>
      </c>
      <c r="U64" s="682" t="s">
        <v>264</v>
      </c>
      <c r="V64" s="687" t="s">
        <v>266</v>
      </c>
      <c r="W64" s="682" t="s">
        <v>150</v>
      </c>
      <c r="X64" s="682" t="s">
        <v>264</v>
      </c>
      <c r="Y64" s="688" t="s">
        <v>266</v>
      </c>
      <c r="Z64" s="1017"/>
      <c r="AA64" s="1019"/>
    </row>
    <row r="65" spans="1:35" ht="34.5" customHeight="1">
      <c r="A65" s="838">
        <v>39</v>
      </c>
      <c r="B65" s="731" t="s">
        <v>27</v>
      </c>
      <c r="C65" s="158">
        <v>30682</v>
      </c>
      <c r="D65" s="644" t="s">
        <v>309</v>
      </c>
      <c r="E65" s="644" t="s">
        <v>107</v>
      </c>
      <c r="F65" s="785">
        <v>16.899999999999999</v>
      </c>
      <c r="G65" s="159"/>
      <c r="H65" s="898">
        <v>9</v>
      </c>
      <c r="I65" s="899"/>
      <c r="J65" s="671" t="s">
        <v>620</v>
      </c>
      <c r="K65" s="1049" t="s">
        <v>632</v>
      </c>
      <c r="L65" s="377">
        <v>9</v>
      </c>
      <c r="M65" s="766"/>
      <c r="N65" s="234"/>
      <c r="O65" s="234">
        <v>9</v>
      </c>
      <c r="P65" s="234"/>
      <c r="Q65" s="379"/>
      <c r="R65" s="160"/>
      <c r="S65" s="284"/>
      <c r="T65" s="277"/>
      <c r="U65" s="277"/>
      <c r="V65" s="277"/>
      <c r="W65" s="767"/>
      <c r="X65" s="767"/>
      <c r="Y65" s="332"/>
      <c r="Z65" s="767"/>
      <c r="AA65" s="785"/>
    </row>
    <row r="66" spans="1:35" ht="54.75" customHeight="1">
      <c r="A66" s="86">
        <v>40</v>
      </c>
      <c r="B66" s="83" t="s">
        <v>494</v>
      </c>
      <c r="C66" s="84"/>
      <c r="D66" s="810" t="s">
        <v>623</v>
      </c>
      <c r="E66" s="810" t="s">
        <v>622</v>
      </c>
      <c r="F66" s="86">
        <v>27.11</v>
      </c>
      <c r="G66" s="809"/>
      <c r="H66" s="86">
        <v>7</v>
      </c>
      <c r="I66" s="86"/>
      <c r="J66" s="569" t="s">
        <v>627</v>
      </c>
      <c r="K66" s="1035"/>
      <c r="L66" s="89">
        <v>7</v>
      </c>
      <c r="M66" s="810"/>
      <c r="N66" s="211"/>
      <c r="O66" s="211">
        <v>7</v>
      </c>
      <c r="P66" s="211"/>
      <c r="Q66" s="90"/>
      <c r="R66" s="94"/>
      <c r="S66" s="283"/>
      <c r="T66" s="211"/>
      <c r="U66" s="211"/>
      <c r="V66" s="211"/>
      <c r="W66" s="86"/>
      <c r="X66" s="86"/>
      <c r="Y66" s="86"/>
      <c r="Z66" s="86"/>
      <c r="AA66" s="86"/>
    </row>
    <row r="67" spans="1:35" ht="60.75" customHeight="1">
      <c r="A67" s="86">
        <v>41</v>
      </c>
      <c r="B67" s="811" t="s">
        <v>484</v>
      </c>
      <c r="C67" s="119">
        <v>26620</v>
      </c>
      <c r="D67" s="810" t="s">
        <v>624</v>
      </c>
      <c r="E67" s="810" t="s">
        <v>622</v>
      </c>
      <c r="F67" s="86">
        <v>26.4</v>
      </c>
      <c r="G67" s="809"/>
      <c r="H67" s="86">
        <v>5</v>
      </c>
      <c r="I67" s="86"/>
      <c r="J67" s="569" t="s">
        <v>626</v>
      </c>
      <c r="K67" s="1035"/>
      <c r="L67" s="89">
        <v>5</v>
      </c>
      <c r="M67" s="810"/>
      <c r="N67" s="211"/>
      <c r="O67" s="211">
        <v>5</v>
      </c>
      <c r="P67" s="211"/>
      <c r="Q67" s="90"/>
      <c r="R67" s="94"/>
      <c r="S67" s="283"/>
      <c r="T67" s="211"/>
      <c r="U67" s="211"/>
      <c r="V67" s="211"/>
      <c r="W67" s="86"/>
      <c r="X67" s="86"/>
      <c r="Y67" s="86"/>
      <c r="Z67" s="86"/>
      <c r="AA67" s="86"/>
    </row>
    <row r="68" spans="1:35" ht="54" customHeight="1">
      <c r="A68" s="86">
        <v>42</v>
      </c>
      <c r="B68" s="91" t="s">
        <v>618</v>
      </c>
      <c r="C68" s="84">
        <v>24218</v>
      </c>
      <c r="D68" s="843" t="s">
        <v>667</v>
      </c>
      <c r="E68" s="843" t="s">
        <v>107</v>
      </c>
      <c r="F68" s="86">
        <v>24</v>
      </c>
      <c r="G68" s="842" t="s">
        <v>440</v>
      </c>
      <c r="H68" s="898">
        <v>10</v>
      </c>
      <c r="I68" s="899"/>
      <c r="J68" s="569" t="s">
        <v>619</v>
      </c>
      <c r="K68" s="1035"/>
      <c r="L68" s="89">
        <v>10</v>
      </c>
      <c r="M68" s="810"/>
      <c r="N68" s="211"/>
      <c r="O68" s="211">
        <v>10</v>
      </c>
      <c r="P68" s="211"/>
      <c r="Q68" s="90"/>
      <c r="R68" s="94"/>
      <c r="S68" s="283"/>
      <c r="T68" s="211"/>
      <c r="U68" s="211"/>
      <c r="V68" s="211"/>
      <c r="W68" s="86"/>
      <c r="X68" s="86"/>
      <c r="Y68" s="86"/>
      <c r="Z68" s="86"/>
      <c r="AA68" s="86"/>
    </row>
    <row r="69" spans="1:35" ht="46.5" customHeight="1" thickBot="1">
      <c r="A69" s="820"/>
      <c r="B69" s="821"/>
      <c r="C69" s="821"/>
      <c r="D69" s="821"/>
      <c r="E69" s="821"/>
      <c r="F69" s="822"/>
      <c r="G69" s="820"/>
      <c r="H69" s="822"/>
      <c r="I69" s="822"/>
      <c r="J69" s="814"/>
      <c r="K69" s="1050"/>
      <c r="L69" s="698">
        <v>31</v>
      </c>
      <c r="M69" s="814"/>
      <c r="N69" s="823"/>
      <c r="O69" s="823">
        <v>31</v>
      </c>
      <c r="P69" s="823"/>
      <c r="Q69" s="824"/>
      <c r="R69" s="825"/>
      <c r="S69" s="826"/>
      <c r="T69" s="823"/>
      <c r="U69" s="823"/>
      <c r="V69" s="823"/>
      <c r="W69" s="820"/>
      <c r="X69" s="820"/>
      <c r="Y69" s="827"/>
      <c r="Z69" s="827"/>
      <c r="AA69" s="698"/>
    </row>
    <row r="70" spans="1:35" ht="33.75" customHeight="1" thickBot="1">
      <c r="A70" s="519">
        <v>43</v>
      </c>
      <c r="B70" s="380" t="s">
        <v>500</v>
      </c>
      <c r="C70" s="158" t="s">
        <v>349</v>
      </c>
      <c r="D70" s="507" t="s">
        <v>351</v>
      </c>
      <c r="E70" s="507" t="s">
        <v>352</v>
      </c>
      <c r="F70" s="390">
        <v>5.1100000000000003</v>
      </c>
      <c r="G70" s="519"/>
      <c r="H70" s="390">
        <v>5</v>
      </c>
      <c r="I70" s="390"/>
      <c r="J70" s="507" t="s">
        <v>597</v>
      </c>
      <c r="K70" s="507" t="s">
        <v>598</v>
      </c>
      <c r="L70" s="377">
        <v>5</v>
      </c>
      <c r="M70" s="377"/>
      <c r="N70" s="583"/>
      <c r="O70" s="397">
        <v>5</v>
      </c>
      <c r="P70" s="583"/>
      <c r="Q70" s="377"/>
      <c r="R70" s="377"/>
      <c r="S70" s="578"/>
      <c r="T70" s="397"/>
      <c r="U70" s="397"/>
      <c r="V70" s="397"/>
      <c r="W70" s="377"/>
      <c r="X70" s="377"/>
      <c r="Y70" s="377"/>
      <c r="Z70" s="377"/>
      <c r="AA70" s="377"/>
    </row>
    <row r="71" spans="1:35" ht="32.25" customHeight="1" thickBot="1">
      <c r="A71" s="394"/>
      <c r="B71" s="395"/>
      <c r="C71" s="386"/>
      <c r="D71" s="386"/>
      <c r="E71" s="387"/>
      <c r="F71" s="421"/>
      <c r="G71" s="180"/>
      <c r="H71" s="190"/>
      <c r="I71" s="190"/>
      <c r="J71" s="179"/>
      <c r="K71" s="197"/>
      <c r="L71" s="832">
        <v>5</v>
      </c>
      <c r="M71" s="185">
        <v>0</v>
      </c>
      <c r="N71" s="185">
        <v>0</v>
      </c>
      <c r="O71" s="185">
        <v>5</v>
      </c>
      <c r="P71" s="185">
        <v>0</v>
      </c>
      <c r="Q71" s="185">
        <v>0</v>
      </c>
      <c r="R71" s="456">
        <v>0</v>
      </c>
      <c r="S71" s="565">
        <v>0</v>
      </c>
      <c r="T71" s="209">
        <v>0</v>
      </c>
      <c r="U71" s="461">
        <v>0</v>
      </c>
      <c r="V71" s="278">
        <v>0</v>
      </c>
      <c r="W71" s="206">
        <v>0</v>
      </c>
      <c r="X71" s="206">
        <v>0</v>
      </c>
      <c r="Y71" s="185">
        <v>0</v>
      </c>
      <c r="Z71" s="456">
        <v>0</v>
      </c>
      <c r="AA71" s="185">
        <v>0</v>
      </c>
    </row>
    <row r="72" spans="1:35" ht="21.75" customHeight="1">
      <c r="A72" s="525">
        <v>44</v>
      </c>
      <c r="B72" s="523" t="s">
        <v>161</v>
      </c>
      <c r="C72" s="119">
        <v>33719</v>
      </c>
      <c r="D72" s="520" t="s">
        <v>385</v>
      </c>
      <c r="E72" s="520" t="s">
        <v>7</v>
      </c>
      <c r="F72" s="510">
        <v>10.11</v>
      </c>
      <c r="G72" s="523"/>
      <c r="H72" s="896">
        <v>13</v>
      </c>
      <c r="I72" s="897"/>
      <c r="J72" s="802" t="s">
        <v>615</v>
      </c>
      <c r="K72" s="886" t="s">
        <v>664</v>
      </c>
      <c r="L72" s="79">
        <v>13</v>
      </c>
      <c r="M72" s="520"/>
      <c r="N72" s="212">
        <v>6</v>
      </c>
      <c r="O72" s="226">
        <v>7</v>
      </c>
      <c r="P72" s="226"/>
      <c r="Q72" s="304"/>
      <c r="R72" s="144"/>
      <c r="S72" s="572"/>
      <c r="T72" s="274"/>
      <c r="U72" s="274"/>
      <c r="V72" s="274"/>
      <c r="W72" s="142"/>
      <c r="X72" s="142"/>
      <c r="Y72" s="370"/>
      <c r="Z72" s="142"/>
      <c r="AA72" s="142"/>
    </row>
    <row r="73" spans="1:35" ht="30.75" customHeight="1">
      <c r="A73" s="841">
        <v>45</v>
      </c>
      <c r="B73" s="523" t="s">
        <v>381</v>
      </c>
      <c r="C73" s="119">
        <v>34528</v>
      </c>
      <c r="D73" s="507" t="s">
        <v>554</v>
      </c>
      <c r="E73" s="520" t="s">
        <v>7</v>
      </c>
      <c r="F73" s="506">
        <v>4.0999999999999996</v>
      </c>
      <c r="G73" s="83"/>
      <c r="H73" s="906">
        <v>10</v>
      </c>
      <c r="I73" s="907"/>
      <c r="J73" s="810" t="s">
        <v>628</v>
      </c>
      <c r="K73" s="884"/>
      <c r="L73" s="89">
        <v>10</v>
      </c>
      <c r="M73" s="521"/>
      <c r="N73" s="208">
        <v>6</v>
      </c>
      <c r="O73" s="228">
        <v>4</v>
      </c>
      <c r="P73" s="228"/>
      <c r="Q73" s="297"/>
      <c r="R73" s="91"/>
      <c r="S73" s="563"/>
      <c r="T73" s="230"/>
      <c r="U73" s="230"/>
      <c r="V73" s="230"/>
      <c r="W73" s="86"/>
      <c r="X73" s="86"/>
      <c r="Y73" s="509"/>
      <c r="Z73" s="86"/>
      <c r="AA73" s="86"/>
    </row>
    <row r="74" spans="1:35" ht="38.25" customHeight="1">
      <c r="A74" s="841">
        <v>46</v>
      </c>
      <c r="B74" s="83" t="s">
        <v>496</v>
      </c>
      <c r="C74" s="84">
        <v>23013</v>
      </c>
      <c r="D74" s="83" t="s">
        <v>338</v>
      </c>
      <c r="E74" s="521" t="s">
        <v>7</v>
      </c>
      <c r="F74" s="86">
        <v>38.799999999999997</v>
      </c>
      <c r="G74" s="83" t="s">
        <v>477</v>
      </c>
      <c r="H74" s="898">
        <v>16</v>
      </c>
      <c r="I74" s="899"/>
      <c r="J74" s="810" t="s">
        <v>629</v>
      </c>
      <c r="K74" s="884"/>
      <c r="L74" s="89">
        <v>16</v>
      </c>
      <c r="M74" s="521"/>
      <c r="N74" s="208">
        <v>3</v>
      </c>
      <c r="O74" s="211">
        <v>10</v>
      </c>
      <c r="P74" s="211">
        <v>3</v>
      </c>
      <c r="Q74" s="297"/>
      <c r="R74" s="90"/>
      <c r="S74" s="569"/>
      <c r="T74" s="230"/>
      <c r="U74" s="230"/>
      <c r="V74" s="230"/>
      <c r="W74" s="86"/>
      <c r="X74" s="86"/>
      <c r="Y74" s="509"/>
      <c r="Z74" s="86"/>
      <c r="AA74" s="86"/>
    </row>
    <row r="75" spans="1:35" ht="35.25" customHeight="1">
      <c r="A75" s="841">
        <v>47</v>
      </c>
      <c r="B75" s="521" t="s">
        <v>173</v>
      </c>
      <c r="C75" s="84">
        <v>33494</v>
      </c>
      <c r="D75" s="521" t="s">
        <v>383</v>
      </c>
      <c r="E75" s="521" t="s">
        <v>7</v>
      </c>
      <c r="F75" s="506">
        <v>9.11</v>
      </c>
      <c r="G75" s="506"/>
      <c r="H75" s="906">
        <v>12</v>
      </c>
      <c r="I75" s="907"/>
      <c r="J75" s="810" t="s">
        <v>630</v>
      </c>
      <c r="K75" s="884"/>
      <c r="L75" s="89">
        <v>12</v>
      </c>
      <c r="M75" s="521"/>
      <c r="N75" s="208">
        <v>9</v>
      </c>
      <c r="O75" s="228">
        <v>3</v>
      </c>
      <c r="P75" s="228"/>
      <c r="Q75" s="297"/>
      <c r="R75" s="90"/>
      <c r="S75" s="569"/>
      <c r="T75" s="230"/>
      <c r="U75" s="230"/>
      <c r="V75" s="230"/>
      <c r="W75" s="86"/>
      <c r="X75" s="86"/>
      <c r="Y75" s="509"/>
      <c r="Z75" s="86"/>
      <c r="AA75" s="86"/>
    </row>
    <row r="76" spans="1:35" ht="33" customHeight="1">
      <c r="A76" s="841">
        <v>48</v>
      </c>
      <c r="B76" s="83" t="s">
        <v>68</v>
      </c>
      <c r="C76" s="84">
        <v>24375</v>
      </c>
      <c r="D76" s="83" t="s">
        <v>384</v>
      </c>
      <c r="E76" s="521" t="s">
        <v>7</v>
      </c>
      <c r="F76" s="506">
        <v>22.11</v>
      </c>
      <c r="G76" s="511"/>
      <c r="H76" s="898">
        <v>8</v>
      </c>
      <c r="I76" s="899"/>
      <c r="J76" s="803" t="s">
        <v>616</v>
      </c>
      <c r="K76" s="884"/>
      <c r="L76" s="89">
        <v>8</v>
      </c>
      <c r="M76" s="521"/>
      <c r="N76" s="208">
        <v>3</v>
      </c>
      <c r="O76" s="228"/>
      <c r="P76" s="228">
        <v>5</v>
      </c>
      <c r="Q76" s="296"/>
      <c r="R76" s="91"/>
      <c r="S76" s="563"/>
      <c r="T76" s="230"/>
      <c r="U76" s="230"/>
      <c r="V76" s="230"/>
      <c r="W76" s="86"/>
      <c r="X76" s="86"/>
      <c r="Y76" s="509"/>
      <c r="Z76" s="86"/>
      <c r="AA76" s="86"/>
      <c r="AI76" s="68"/>
    </row>
    <row r="77" spans="1:35" ht="30" thickBot="1">
      <c r="A77" s="841">
        <v>49</v>
      </c>
      <c r="B77" s="125" t="s">
        <v>497</v>
      </c>
      <c r="C77" s="126">
        <v>23549</v>
      </c>
      <c r="D77" s="127" t="s">
        <v>310</v>
      </c>
      <c r="E77" s="127" t="s">
        <v>7</v>
      </c>
      <c r="F77" s="511">
        <v>36.6</v>
      </c>
      <c r="G77" s="83" t="s">
        <v>536</v>
      </c>
      <c r="H77" s="910">
        <v>16</v>
      </c>
      <c r="I77" s="911"/>
      <c r="J77" s="805" t="s">
        <v>617</v>
      </c>
      <c r="K77" s="903"/>
      <c r="L77" s="168">
        <v>16</v>
      </c>
      <c r="M77" s="127"/>
      <c r="N77" s="220"/>
      <c r="O77" s="224">
        <v>10</v>
      </c>
      <c r="P77" s="224">
        <v>6</v>
      </c>
      <c r="Q77" s="303"/>
      <c r="R77" s="131"/>
      <c r="S77" s="571"/>
      <c r="T77" s="273"/>
      <c r="U77" s="273"/>
      <c r="V77" s="273"/>
      <c r="W77" s="129"/>
      <c r="X77" s="129"/>
      <c r="Y77" s="366"/>
      <c r="Z77" s="129"/>
      <c r="AA77" s="129"/>
    </row>
    <row r="78" spans="1:35" ht="33" customHeight="1" thickBot="1">
      <c r="A78" s="394"/>
      <c r="B78" s="386"/>
      <c r="C78" s="386"/>
      <c r="D78" s="386"/>
      <c r="E78" s="387"/>
      <c r="F78" s="401"/>
      <c r="G78" s="314"/>
      <c r="H78" s="314"/>
      <c r="I78" s="314"/>
      <c r="J78" s="314"/>
      <c r="K78" s="314"/>
      <c r="L78" s="819">
        <v>75</v>
      </c>
      <c r="M78" s="311">
        <f t="shared" ref="M78:Y78" si="9">M72+M73+M74+M75+M76+M77</f>
        <v>0</v>
      </c>
      <c r="N78" s="311">
        <f t="shared" si="9"/>
        <v>27</v>
      </c>
      <c r="O78" s="334">
        <f t="shared" si="9"/>
        <v>34</v>
      </c>
      <c r="P78" s="185">
        <f t="shared" si="9"/>
        <v>14</v>
      </c>
      <c r="Q78" s="544">
        <f t="shared" si="9"/>
        <v>0</v>
      </c>
      <c r="R78" s="311">
        <f t="shared" si="9"/>
        <v>0</v>
      </c>
      <c r="S78" s="579">
        <f t="shared" si="9"/>
        <v>0</v>
      </c>
      <c r="T78" s="311">
        <f t="shared" si="9"/>
        <v>0</v>
      </c>
      <c r="U78" s="311">
        <f t="shared" si="9"/>
        <v>0</v>
      </c>
      <c r="V78" s="311">
        <f t="shared" si="9"/>
        <v>0</v>
      </c>
      <c r="W78" s="311">
        <f t="shared" si="9"/>
        <v>0</v>
      </c>
      <c r="X78" s="311">
        <f t="shared" si="9"/>
        <v>0</v>
      </c>
      <c r="Y78" s="334">
        <f t="shared" si="9"/>
        <v>0</v>
      </c>
      <c r="Z78" s="206">
        <v>0</v>
      </c>
      <c r="AA78" s="185">
        <f t="shared" ref="AA78" si="10">AA72+AA73+AA74+AA75+AA76+AA77</f>
        <v>0</v>
      </c>
    </row>
    <row r="79" spans="1:35" ht="23.25" customHeight="1" thickBot="1">
      <c r="A79" s="403">
        <v>50</v>
      </c>
      <c r="B79" s="404" t="s">
        <v>498</v>
      </c>
      <c r="C79" s="405">
        <v>32598</v>
      </c>
      <c r="D79" s="404" t="s">
        <v>386</v>
      </c>
      <c r="E79" s="406" t="s">
        <v>125</v>
      </c>
      <c r="F79" s="514">
        <v>11.11</v>
      </c>
      <c r="G79" s="125" t="s">
        <v>536</v>
      </c>
      <c r="H79" s="912">
        <v>5</v>
      </c>
      <c r="I79" s="912"/>
      <c r="J79" s="408" t="s">
        <v>559</v>
      </c>
      <c r="K79" s="406" t="s">
        <v>557</v>
      </c>
      <c r="L79" s="411">
        <v>5</v>
      </c>
      <c r="M79" s="406"/>
      <c r="N79" s="412"/>
      <c r="O79" s="541"/>
      <c r="P79" s="438">
        <v>5</v>
      </c>
      <c r="Q79" s="545"/>
      <c r="R79" s="414"/>
      <c r="S79" s="580"/>
      <c r="T79" s="415"/>
      <c r="U79" s="415"/>
      <c r="V79" s="415"/>
      <c r="W79" s="403"/>
      <c r="X79" s="403"/>
      <c r="Y79" s="416"/>
      <c r="Z79" s="519"/>
      <c r="AA79" s="519"/>
    </row>
    <row r="80" spans="1:35" ht="33" customHeight="1">
      <c r="A80" s="609"/>
      <c r="B80" s="610"/>
      <c r="C80" s="610"/>
      <c r="D80" s="610"/>
      <c r="E80" s="610"/>
      <c r="F80" s="611"/>
      <c r="G80" s="612"/>
      <c r="H80" s="612"/>
      <c r="I80" s="612"/>
      <c r="J80" s="613"/>
      <c r="K80" s="614"/>
      <c r="L80" s="833">
        <v>5</v>
      </c>
      <c r="M80" s="616">
        <f>M72+M73+M74+M75+M76+M77</f>
        <v>0</v>
      </c>
      <c r="N80" s="615">
        <v>0</v>
      </c>
      <c r="O80" s="617">
        <v>0</v>
      </c>
      <c r="P80" s="537">
        <v>5</v>
      </c>
      <c r="Q80" s="618">
        <f>Q72+Q73+Q74+Q75+Q76+Q77</f>
        <v>0</v>
      </c>
      <c r="R80" s="619">
        <f>R72+R73+R74+R75+R76+R77</f>
        <v>0</v>
      </c>
      <c r="S80" s="620">
        <v>0</v>
      </c>
      <c r="T80" s="619">
        <f t="shared" ref="T80:Y80" si="11">T72+T73+T74+T75+T76+T77</f>
        <v>0</v>
      </c>
      <c r="U80" s="619">
        <f t="shared" si="11"/>
        <v>0</v>
      </c>
      <c r="V80" s="619">
        <f t="shared" si="11"/>
        <v>0</v>
      </c>
      <c r="W80" s="619">
        <f t="shared" si="11"/>
        <v>0</v>
      </c>
      <c r="X80" s="619">
        <f t="shared" si="11"/>
        <v>0</v>
      </c>
      <c r="Y80" s="617">
        <f t="shared" si="11"/>
        <v>0</v>
      </c>
      <c r="Z80" s="532">
        <v>0</v>
      </c>
      <c r="AA80" s="532">
        <f>AA72+AA73+AA74+AA75+AA76+AA77</f>
        <v>0</v>
      </c>
      <c r="AD80" s="631"/>
    </row>
    <row r="81" spans="1:27" ht="21.75" customHeight="1" thickBot="1">
      <c r="A81" s="129">
        <v>51</v>
      </c>
      <c r="B81" s="127" t="s">
        <v>555</v>
      </c>
      <c r="C81" s="129">
        <v>1985</v>
      </c>
      <c r="D81" s="127" t="s">
        <v>544</v>
      </c>
      <c r="E81" s="127" t="s">
        <v>543</v>
      </c>
      <c r="F81" s="129">
        <v>2.11</v>
      </c>
      <c r="G81" s="129" t="s">
        <v>440</v>
      </c>
      <c r="H81" s="129">
        <v>4</v>
      </c>
      <c r="I81" s="129"/>
      <c r="J81" s="844" t="s">
        <v>599</v>
      </c>
      <c r="K81" s="129" t="s">
        <v>560</v>
      </c>
      <c r="L81" s="168">
        <v>4</v>
      </c>
      <c r="M81" s="168"/>
      <c r="N81" s="168"/>
      <c r="O81" s="168"/>
      <c r="P81" s="168"/>
      <c r="Q81" s="168"/>
      <c r="R81" s="168"/>
      <c r="S81" s="621"/>
      <c r="T81" s="168"/>
      <c r="U81" s="168">
        <v>4</v>
      </c>
      <c r="V81" s="168"/>
      <c r="W81" s="168"/>
      <c r="X81" s="168"/>
      <c r="Y81" s="168"/>
      <c r="Z81" s="168"/>
      <c r="AA81" s="168"/>
    </row>
    <row r="82" spans="1:27" ht="30.75" customHeight="1" thickBot="1">
      <c r="A82" s="394"/>
      <c r="B82" s="593"/>
      <c r="C82" s="593"/>
      <c r="D82" s="622"/>
      <c r="E82" s="447"/>
      <c r="F82" s="593"/>
      <c r="G82" s="622"/>
      <c r="H82" s="386"/>
      <c r="I82" s="447"/>
      <c r="J82" s="593"/>
      <c r="K82" s="391"/>
      <c r="L82" s="735">
        <v>4</v>
      </c>
      <c r="M82" s="456">
        <v>0</v>
      </c>
      <c r="N82" s="185">
        <v>0</v>
      </c>
      <c r="O82" s="456">
        <v>4</v>
      </c>
      <c r="P82" s="185">
        <v>0</v>
      </c>
      <c r="Q82" s="185">
        <v>0</v>
      </c>
      <c r="R82" s="185">
        <v>0</v>
      </c>
      <c r="S82" s="565">
        <v>0</v>
      </c>
      <c r="T82" s="456">
        <v>0</v>
      </c>
      <c r="U82" s="185">
        <v>4</v>
      </c>
      <c r="V82" s="185">
        <v>0</v>
      </c>
      <c r="W82" s="456">
        <v>0</v>
      </c>
      <c r="X82" s="185">
        <v>0</v>
      </c>
      <c r="Y82" s="185">
        <v>0</v>
      </c>
      <c r="Z82" s="185">
        <v>0</v>
      </c>
      <c r="AA82" s="398">
        <v>0</v>
      </c>
    </row>
    <row r="83" spans="1:27" ht="21.75" customHeight="1">
      <c r="A83" s="994" t="s">
        <v>31</v>
      </c>
      <c r="B83" s="996" t="s">
        <v>32</v>
      </c>
      <c r="C83" s="974" t="s">
        <v>132</v>
      </c>
      <c r="D83" s="974" t="s">
        <v>76</v>
      </c>
      <c r="E83" s="976" t="s">
        <v>131</v>
      </c>
      <c r="F83" s="976" t="s">
        <v>51</v>
      </c>
      <c r="G83" s="976" t="s">
        <v>33</v>
      </c>
      <c r="H83" s="1020" t="s">
        <v>262</v>
      </c>
      <c r="I83" s="1021"/>
      <c r="J83" s="1024" t="s">
        <v>146</v>
      </c>
      <c r="K83" s="1004" t="s">
        <v>147</v>
      </c>
      <c r="L83" s="1006" t="s">
        <v>148</v>
      </c>
      <c r="M83" s="1008" t="s">
        <v>358</v>
      </c>
      <c r="N83" s="1010" t="s">
        <v>525</v>
      </c>
      <c r="O83" s="972"/>
      <c r="P83" s="972"/>
      <c r="Q83" s="1011" t="s">
        <v>289</v>
      </c>
      <c r="R83" s="1012"/>
      <c r="S83" s="1013"/>
      <c r="T83" s="1014" t="s">
        <v>526</v>
      </c>
      <c r="U83" s="1014"/>
      <c r="V83" s="1015"/>
      <c r="W83" s="971" t="s">
        <v>289</v>
      </c>
      <c r="X83" s="972"/>
      <c r="Y83" s="973"/>
      <c r="Z83" s="1016" t="s">
        <v>362</v>
      </c>
      <c r="AA83" s="1018" t="s">
        <v>290</v>
      </c>
    </row>
    <row r="84" spans="1:27" ht="24" customHeight="1">
      <c r="A84" s="1001"/>
      <c r="B84" s="1000"/>
      <c r="C84" s="975"/>
      <c r="D84" s="975"/>
      <c r="E84" s="977"/>
      <c r="F84" s="978"/>
      <c r="G84" s="978"/>
      <c r="H84" s="1022"/>
      <c r="I84" s="1023"/>
      <c r="J84" s="1045"/>
      <c r="K84" s="1005"/>
      <c r="L84" s="1048"/>
      <c r="M84" s="1009"/>
      <c r="N84" s="673" t="s">
        <v>150</v>
      </c>
      <c r="O84" s="674" t="s">
        <v>264</v>
      </c>
      <c r="P84" s="674" t="s">
        <v>266</v>
      </c>
      <c r="Q84" s="675" t="s">
        <v>150</v>
      </c>
      <c r="R84" s="676" t="s">
        <v>264</v>
      </c>
      <c r="S84" s="677" t="s">
        <v>266</v>
      </c>
      <c r="T84" s="678" t="s">
        <v>150</v>
      </c>
      <c r="U84" s="674" t="s">
        <v>264</v>
      </c>
      <c r="V84" s="679" t="s">
        <v>266</v>
      </c>
      <c r="W84" s="674" t="s">
        <v>150</v>
      </c>
      <c r="X84" s="674" t="s">
        <v>264</v>
      </c>
      <c r="Y84" s="680" t="s">
        <v>266</v>
      </c>
      <c r="Z84" s="1047"/>
      <c r="AA84" s="1046"/>
    </row>
    <row r="85" spans="1:27" ht="67.5" customHeight="1">
      <c r="A85" s="86">
        <v>52</v>
      </c>
      <c r="B85" s="656" t="s">
        <v>53</v>
      </c>
      <c r="C85" s="115" t="s">
        <v>286</v>
      </c>
      <c r="D85" s="656" t="s">
        <v>347</v>
      </c>
      <c r="E85" s="656" t="s">
        <v>348</v>
      </c>
      <c r="F85" s="165">
        <v>10.11</v>
      </c>
      <c r="G85" s="83" t="s">
        <v>471</v>
      </c>
      <c r="H85" s="89">
        <v>8</v>
      </c>
      <c r="I85" s="166"/>
      <c r="J85" s="597" t="s">
        <v>640</v>
      </c>
      <c r="K85" s="656"/>
      <c r="L85" s="89">
        <v>8</v>
      </c>
      <c r="M85" s="89">
        <f>M72+M73+M74+M75+M76+M77+M79</f>
        <v>0</v>
      </c>
      <c r="N85" s="760">
        <v>0</v>
      </c>
      <c r="O85" s="760">
        <v>0</v>
      </c>
      <c r="P85" s="760">
        <v>0</v>
      </c>
      <c r="Q85" s="89"/>
      <c r="R85" s="89">
        <v>0</v>
      </c>
      <c r="S85" s="761"/>
      <c r="T85" s="760">
        <v>8</v>
      </c>
      <c r="U85" s="760"/>
      <c r="V85" s="760">
        <f>V72+V73+V74+V75+V76+V77+V79</f>
        <v>0</v>
      </c>
      <c r="W85" s="89">
        <v>4.5</v>
      </c>
      <c r="X85" s="89"/>
      <c r="Y85" s="89"/>
      <c r="Z85" s="89"/>
      <c r="AA85" s="89">
        <f>AA72+AA73+AA74+AA75+AA76+AA77+AA79</f>
        <v>0</v>
      </c>
    </row>
    <row r="86" spans="1:27" ht="61.5" customHeight="1">
      <c r="A86" s="561">
        <v>53</v>
      </c>
      <c r="B86" s="523" t="s">
        <v>291</v>
      </c>
      <c r="C86" s="119">
        <v>34038</v>
      </c>
      <c r="D86" s="523" t="s">
        <v>387</v>
      </c>
      <c r="E86" s="520" t="s">
        <v>299</v>
      </c>
      <c r="F86" s="560">
        <v>10.5</v>
      </c>
      <c r="G86" s="829" t="s">
        <v>363</v>
      </c>
      <c r="H86" s="560">
        <v>16</v>
      </c>
      <c r="I86" s="560"/>
      <c r="J86" s="135" t="s">
        <v>600</v>
      </c>
      <c r="K86" s="884" t="s">
        <v>631</v>
      </c>
      <c r="L86" s="79">
        <v>16</v>
      </c>
      <c r="M86" s="668"/>
      <c r="N86" s="212">
        <v>16</v>
      </c>
      <c r="O86" s="225"/>
      <c r="P86" s="225"/>
      <c r="Q86" s="669">
        <v>13</v>
      </c>
      <c r="R86" s="390"/>
      <c r="S86" s="568"/>
      <c r="T86" s="217"/>
      <c r="U86" s="217"/>
      <c r="V86" s="217"/>
      <c r="W86" s="142"/>
      <c r="X86" s="142"/>
      <c r="Y86" s="649"/>
      <c r="Z86" s="142"/>
      <c r="AA86" s="142" t="s">
        <v>360</v>
      </c>
    </row>
    <row r="87" spans="1:27" ht="41.25" customHeight="1">
      <c r="A87" s="114">
        <v>54</v>
      </c>
      <c r="B87" s="83" t="s">
        <v>29</v>
      </c>
      <c r="C87" s="84">
        <v>30696</v>
      </c>
      <c r="D87" s="83" t="s">
        <v>388</v>
      </c>
      <c r="E87" s="521" t="s">
        <v>8</v>
      </c>
      <c r="F87" s="506">
        <v>18.11</v>
      </c>
      <c r="G87" s="83" t="s">
        <v>363</v>
      </c>
      <c r="H87" s="506">
        <v>16</v>
      </c>
      <c r="I87" s="506"/>
      <c r="J87" s="135" t="s">
        <v>600</v>
      </c>
      <c r="K87" s="884"/>
      <c r="L87" s="89">
        <v>16</v>
      </c>
      <c r="M87" s="167"/>
      <c r="N87" s="211">
        <v>16</v>
      </c>
      <c r="O87" s="218"/>
      <c r="P87" s="218"/>
      <c r="Q87" s="549">
        <v>13</v>
      </c>
      <c r="R87" s="94"/>
      <c r="S87" s="581"/>
      <c r="T87" s="208"/>
      <c r="U87" s="208"/>
      <c r="V87" s="208"/>
      <c r="W87" s="86"/>
      <c r="X87" s="86"/>
      <c r="Y87" s="509"/>
      <c r="Z87" s="86"/>
      <c r="AA87" s="771" t="s">
        <v>359</v>
      </c>
    </row>
    <row r="88" spans="1:27" ht="41.25" customHeight="1">
      <c r="A88" s="114">
        <v>55</v>
      </c>
      <c r="B88" s="83" t="s">
        <v>140</v>
      </c>
      <c r="C88" s="170" t="s">
        <v>56</v>
      </c>
      <c r="D88" s="83" t="s">
        <v>328</v>
      </c>
      <c r="E88" s="521" t="s">
        <v>5</v>
      </c>
      <c r="F88" s="506">
        <v>34.11</v>
      </c>
      <c r="G88" s="83" t="s">
        <v>536</v>
      </c>
      <c r="H88" s="506">
        <v>16</v>
      </c>
      <c r="I88" s="506"/>
      <c r="J88" s="589" t="s">
        <v>601</v>
      </c>
      <c r="K88" s="884"/>
      <c r="L88" s="89">
        <v>16</v>
      </c>
      <c r="M88" s="167"/>
      <c r="N88" s="208">
        <v>16</v>
      </c>
      <c r="O88" s="218"/>
      <c r="P88" s="218"/>
      <c r="Q88" s="549">
        <v>12</v>
      </c>
      <c r="R88" s="144"/>
      <c r="S88" s="563"/>
      <c r="T88" s="208"/>
      <c r="U88" s="208"/>
      <c r="V88" s="208"/>
      <c r="W88" s="86"/>
      <c r="X88" s="86"/>
      <c r="Y88" s="509"/>
      <c r="Z88" s="86"/>
      <c r="AA88" s="771" t="s">
        <v>293</v>
      </c>
    </row>
    <row r="89" spans="1:27" ht="42" customHeight="1">
      <c r="A89" s="114">
        <v>56</v>
      </c>
      <c r="B89" s="83" t="s">
        <v>30</v>
      </c>
      <c r="C89" s="84" t="s">
        <v>506</v>
      </c>
      <c r="D89" s="83" t="s">
        <v>113</v>
      </c>
      <c r="E89" s="521" t="s">
        <v>8</v>
      </c>
      <c r="F89" s="506">
        <v>32.11</v>
      </c>
      <c r="G89" s="83" t="s">
        <v>363</v>
      </c>
      <c r="H89" s="506">
        <v>16</v>
      </c>
      <c r="I89" s="506"/>
      <c r="J89" s="589" t="s">
        <v>601</v>
      </c>
      <c r="K89" s="884"/>
      <c r="L89" s="89">
        <v>16</v>
      </c>
      <c r="M89" s="167"/>
      <c r="N89" s="211">
        <v>16</v>
      </c>
      <c r="O89" s="218"/>
      <c r="P89" s="218"/>
      <c r="Q89" s="549">
        <v>12</v>
      </c>
      <c r="R89" s="91"/>
      <c r="S89" s="563"/>
      <c r="T89" s="211"/>
      <c r="U89" s="211"/>
      <c r="V89" s="211"/>
      <c r="W89" s="86"/>
      <c r="X89" s="86"/>
      <c r="Y89" s="509"/>
      <c r="Z89" s="86"/>
      <c r="AA89" s="86" t="s">
        <v>294</v>
      </c>
    </row>
    <row r="90" spans="1:27" ht="42.75" customHeight="1">
      <c r="A90" s="114">
        <v>57</v>
      </c>
      <c r="B90" s="83" t="s">
        <v>539</v>
      </c>
      <c r="C90" s="84" t="s">
        <v>507</v>
      </c>
      <c r="D90" s="83" t="s">
        <v>112</v>
      </c>
      <c r="E90" s="521" t="s">
        <v>5</v>
      </c>
      <c r="F90" s="86">
        <v>29.11</v>
      </c>
      <c r="G90" s="83" t="s">
        <v>536</v>
      </c>
      <c r="H90" s="116">
        <v>16</v>
      </c>
      <c r="I90" s="115"/>
      <c r="J90" s="589" t="s">
        <v>561</v>
      </c>
      <c r="K90" s="884"/>
      <c r="L90" s="89">
        <v>16</v>
      </c>
      <c r="M90" s="167"/>
      <c r="N90" s="208">
        <v>16</v>
      </c>
      <c r="O90" s="208"/>
      <c r="P90" s="208"/>
      <c r="Q90" s="549">
        <v>12</v>
      </c>
      <c r="R90" s="94"/>
      <c r="S90" s="283"/>
      <c r="T90" s="211"/>
      <c r="U90" s="211"/>
      <c r="V90" s="211"/>
      <c r="W90" s="86"/>
      <c r="X90" s="86"/>
      <c r="Y90" s="509"/>
      <c r="Z90" s="86"/>
      <c r="AA90" s="86" t="s">
        <v>297</v>
      </c>
    </row>
    <row r="91" spans="1:27" ht="42" customHeight="1">
      <c r="A91" s="114">
        <v>58</v>
      </c>
      <c r="B91" s="521" t="s">
        <v>141</v>
      </c>
      <c r="C91" s="115" t="s">
        <v>285</v>
      </c>
      <c r="D91" s="521" t="s">
        <v>389</v>
      </c>
      <c r="E91" s="521" t="s">
        <v>256</v>
      </c>
      <c r="F91" s="86">
        <v>12.11</v>
      </c>
      <c r="G91" s="511"/>
      <c r="H91" s="116">
        <v>16</v>
      </c>
      <c r="I91" s="115"/>
      <c r="J91" s="589" t="s">
        <v>561</v>
      </c>
      <c r="K91" s="884"/>
      <c r="L91" s="89">
        <v>16</v>
      </c>
      <c r="M91" s="167"/>
      <c r="N91" s="208">
        <v>16</v>
      </c>
      <c r="O91" s="208"/>
      <c r="P91" s="208"/>
      <c r="Q91" s="549">
        <v>12</v>
      </c>
      <c r="R91" s="94"/>
      <c r="S91" s="283"/>
      <c r="T91" s="211"/>
      <c r="U91" s="211"/>
      <c r="V91" s="211"/>
      <c r="W91" s="86"/>
      <c r="X91" s="86"/>
      <c r="Y91" s="509"/>
      <c r="Z91" s="86"/>
      <c r="AA91" s="86" t="s">
        <v>298</v>
      </c>
    </row>
    <row r="92" spans="1:27" ht="39.75" customHeight="1">
      <c r="A92" s="114">
        <v>59</v>
      </c>
      <c r="B92" s="521" t="s">
        <v>300</v>
      </c>
      <c r="C92" s="115" t="s">
        <v>541</v>
      </c>
      <c r="D92" s="521" t="s">
        <v>545</v>
      </c>
      <c r="E92" s="521" t="s">
        <v>301</v>
      </c>
      <c r="F92" s="506">
        <v>7.11</v>
      </c>
      <c r="G92" s="506" t="s">
        <v>440</v>
      </c>
      <c r="H92" s="506">
        <v>8</v>
      </c>
      <c r="I92" s="506"/>
      <c r="J92" s="135" t="s">
        <v>602</v>
      </c>
      <c r="K92" s="884"/>
      <c r="L92" s="89">
        <v>8</v>
      </c>
      <c r="M92" s="167"/>
      <c r="N92" s="211">
        <v>8</v>
      </c>
      <c r="O92" s="218"/>
      <c r="P92" s="218"/>
      <c r="Q92" s="549">
        <v>3</v>
      </c>
      <c r="R92" s="91"/>
      <c r="S92" s="563"/>
      <c r="T92" s="208"/>
      <c r="U92" s="208"/>
      <c r="V92" s="208"/>
      <c r="W92" s="86"/>
      <c r="X92" s="86"/>
      <c r="Y92" s="509"/>
      <c r="Z92" s="86"/>
      <c r="AA92" s="771"/>
    </row>
    <row r="93" spans="1:27" ht="34.5" customHeight="1">
      <c r="A93" s="114">
        <v>60</v>
      </c>
      <c r="B93" s="83" t="s">
        <v>390</v>
      </c>
      <c r="C93" s="84">
        <v>34988</v>
      </c>
      <c r="D93" s="83" t="s">
        <v>391</v>
      </c>
      <c r="E93" s="521" t="s">
        <v>5</v>
      </c>
      <c r="F93" s="165">
        <v>3.3</v>
      </c>
      <c r="G93" s="521"/>
      <c r="H93" s="89">
        <v>16</v>
      </c>
      <c r="I93" s="166"/>
      <c r="J93" s="135" t="s">
        <v>550</v>
      </c>
      <c r="K93" s="884"/>
      <c r="L93" s="89">
        <v>16</v>
      </c>
      <c r="M93" s="167"/>
      <c r="N93" s="208">
        <v>16</v>
      </c>
      <c r="O93" s="211"/>
      <c r="P93" s="211"/>
      <c r="Q93" s="550">
        <v>13</v>
      </c>
      <c r="R93" s="94"/>
      <c r="S93" s="283"/>
      <c r="T93" s="211"/>
      <c r="U93" s="211"/>
      <c r="V93" s="211"/>
      <c r="W93" s="86"/>
      <c r="X93" s="86"/>
      <c r="Y93" s="509"/>
      <c r="Z93" s="86"/>
      <c r="AA93" s="86" t="s">
        <v>562</v>
      </c>
    </row>
    <row r="94" spans="1:27" ht="40.5" customHeight="1">
      <c r="A94" s="114">
        <v>61</v>
      </c>
      <c r="B94" s="127" t="s">
        <v>54</v>
      </c>
      <c r="C94" s="126" t="s">
        <v>57</v>
      </c>
      <c r="D94" s="127" t="s">
        <v>392</v>
      </c>
      <c r="E94" s="127" t="s">
        <v>302</v>
      </c>
      <c r="F94" s="423">
        <v>13.11</v>
      </c>
      <c r="G94" s="83" t="s">
        <v>363</v>
      </c>
      <c r="H94" s="168">
        <v>12</v>
      </c>
      <c r="I94" s="318"/>
      <c r="J94" s="135" t="s">
        <v>603</v>
      </c>
      <c r="K94" s="884"/>
      <c r="L94" s="168">
        <v>12</v>
      </c>
      <c r="M94" s="424"/>
      <c r="N94" s="213">
        <v>12</v>
      </c>
      <c r="O94" s="213"/>
      <c r="P94" s="211"/>
      <c r="Q94" s="551">
        <v>12</v>
      </c>
      <c r="R94" s="130"/>
      <c r="S94" s="425"/>
      <c r="T94" s="213"/>
      <c r="U94" s="213"/>
      <c r="V94" s="213"/>
      <c r="W94" s="129"/>
      <c r="X94" s="129"/>
      <c r="Y94" s="366"/>
      <c r="Z94" s="129"/>
      <c r="AA94" s="129"/>
    </row>
    <row r="95" spans="1:27" ht="29.25">
      <c r="A95" s="114">
        <v>62</v>
      </c>
      <c r="B95" s="521" t="s">
        <v>393</v>
      </c>
      <c r="C95" s="115" t="s">
        <v>322</v>
      </c>
      <c r="D95" s="521" t="s">
        <v>394</v>
      </c>
      <c r="E95" s="521" t="s">
        <v>301</v>
      </c>
      <c r="F95" s="345">
        <v>5.1100000000000003</v>
      </c>
      <c r="G95" s="86" t="s">
        <v>440</v>
      </c>
      <c r="H95" s="89">
        <v>16</v>
      </c>
      <c r="I95" s="166"/>
      <c r="J95" s="135" t="s">
        <v>550</v>
      </c>
      <c r="K95" s="884"/>
      <c r="L95" s="89">
        <v>16</v>
      </c>
      <c r="M95" s="167"/>
      <c r="N95" s="211">
        <v>16</v>
      </c>
      <c r="O95" s="211"/>
      <c r="P95" s="213"/>
      <c r="Q95" s="550">
        <v>13</v>
      </c>
      <c r="R95" s="94"/>
      <c r="S95" s="283"/>
      <c r="T95" s="211"/>
      <c r="U95" s="211"/>
      <c r="V95" s="211"/>
      <c r="W95" s="86"/>
      <c r="X95" s="86"/>
      <c r="Y95" s="86"/>
      <c r="Z95" s="86"/>
      <c r="AA95" s="86" t="s">
        <v>298</v>
      </c>
    </row>
    <row r="96" spans="1:27" ht="42.75" customHeight="1" thickBot="1">
      <c r="A96" s="114">
        <v>63</v>
      </c>
      <c r="B96" s="520" t="s">
        <v>97</v>
      </c>
      <c r="C96" s="119">
        <v>32892</v>
      </c>
      <c r="D96" s="520" t="s">
        <v>476</v>
      </c>
      <c r="E96" s="127" t="s">
        <v>302</v>
      </c>
      <c r="F96" s="174">
        <v>12.11</v>
      </c>
      <c r="G96" s="519" t="s">
        <v>440</v>
      </c>
      <c r="H96" s="377">
        <v>10</v>
      </c>
      <c r="I96" s="200"/>
      <c r="J96" s="770" t="s">
        <v>604</v>
      </c>
      <c r="K96" s="885"/>
      <c r="L96" s="377">
        <v>10</v>
      </c>
      <c r="M96" s="200"/>
      <c r="N96" s="216">
        <v>10</v>
      </c>
      <c r="O96" s="592"/>
      <c r="P96" s="220"/>
      <c r="Q96" s="551"/>
      <c r="R96" s="175"/>
      <c r="S96" s="284"/>
      <c r="T96" s="277"/>
      <c r="U96" s="234"/>
      <c r="V96" s="234"/>
      <c r="W96" s="519"/>
      <c r="X96" s="519"/>
      <c r="Y96" s="332"/>
      <c r="Z96" s="519"/>
      <c r="AA96" s="772"/>
    </row>
    <row r="97" spans="1:27" ht="51.75" customHeight="1" thickBot="1">
      <c r="A97" s="737"/>
      <c r="B97" s="754"/>
      <c r="C97" s="755"/>
      <c r="D97" s="733"/>
      <c r="E97" s="746"/>
      <c r="F97" s="756"/>
      <c r="G97" s="717"/>
      <c r="H97" s="757"/>
      <c r="I97" s="758"/>
      <c r="J97" s="734"/>
      <c r="K97" s="759"/>
      <c r="L97" s="708">
        <v>166</v>
      </c>
      <c r="M97" s="708">
        <f t="shared" ref="M97:Z97" si="12">M96+M95+M94+M93+M92+M91+M90+M89+M88+M87+M86+M85</f>
        <v>0</v>
      </c>
      <c r="N97" s="708">
        <f t="shared" si="12"/>
        <v>158</v>
      </c>
      <c r="O97" s="708">
        <f t="shared" si="12"/>
        <v>0</v>
      </c>
      <c r="P97" s="708">
        <f t="shared" si="12"/>
        <v>0</v>
      </c>
      <c r="Q97" s="708">
        <f t="shared" si="12"/>
        <v>115</v>
      </c>
      <c r="R97" s="708">
        <f t="shared" si="12"/>
        <v>0</v>
      </c>
      <c r="S97" s="708">
        <f t="shared" si="12"/>
        <v>0</v>
      </c>
      <c r="T97" s="708">
        <f t="shared" si="12"/>
        <v>8</v>
      </c>
      <c r="U97" s="708">
        <f t="shared" si="12"/>
        <v>0</v>
      </c>
      <c r="V97" s="708">
        <f t="shared" si="12"/>
        <v>0</v>
      </c>
      <c r="W97" s="708">
        <f t="shared" si="12"/>
        <v>4.5</v>
      </c>
      <c r="X97" s="708">
        <f t="shared" si="12"/>
        <v>0</v>
      </c>
      <c r="Y97" s="708">
        <f t="shared" si="12"/>
        <v>0</v>
      </c>
      <c r="Z97" s="708">
        <f t="shared" si="12"/>
        <v>0</v>
      </c>
      <c r="AA97" s="736">
        <v>0</v>
      </c>
    </row>
    <row r="98" spans="1:27" ht="44.25" customHeight="1">
      <c r="A98" s="994" t="s">
        <v>31</v>
      </c>
      <c r="B98" s="996" t="s">
        <v>32</v>
      </c>
      <c r="C98" s="974" t="s">
        <v>132</v>
      </c>
      <c r="D98" s="974" t="s">
        <v>76</v>
      </c>
      <c r="E98" s="976" t="s">
        <v>131</v>
      </c>
      <c r="F98" s="976" t="s">
        <v>51</v>
      </c>
      <c r="G98" s="976" t="s">
        <v>33</v>
      </c>
      <c r="H98" s="1020" t="s">
        <v>262</v>
      </c>
      <c r="I98" s="1021"/>
      <c r="J98" s="1024" t="s">
        <v>146</v>
      </c>
      <c r="K98" s="1004" t="s">
        <v>147</v>
      </c>
      <c r="L98" s="1006" t="s">
        <v>148</v>
      </c>
      <c r="M98" s="1008" t="s">
        <v>358</v>
      </c>
      <c r="N98" s="1010" t="s">
        <v>525</v>
      </c>
      <c r="O98" s="972"/>
      <c r="P98" s="972"/>
      <c r="Q98" s="1011" t="s">
        <v>289</v>
      </c>
      <c r="R98" s="1012"/>
      <c r="S98" s="1013"/>
      <c r="T98" s="1014" t="s">
        <v>526</v>
      </c>
      <c r="U98" s="1014"/>
      <c r="V98" s="1015"/>
      <c r="W98" s="971" t="s">
        <v>289</v>
      </c>
      <c r="X98" s="972"/>
      <c r="Y98" s="973"/>
      <c r="Z98" s="1016" t="s">
        <v>362</v>
      </c>
      <c r="AA98" s="1018" t="s">
        <v>290</v>
      </c>
    </row>
    <row r="99" spans="1:27" ht="31.5" customHeight="1" thickBot="1">
      <c r="A99" s="995"/>
      <c r="B99" s="997"/>
      <c r="C99" s="998"/>
      <c r="D99" s="998"/>
      <c r="E99" s="999"/>
      <c r="F99" s="1026"/>
      <c r="G99" s="1026"/>
      <c r="H99" s="1028"/>
      <c r="I99" s="1042"/>
      <c r="J99" s="1025"/>
      <c r="K99" s="1039"/>
      <c r="L99" s="1007"/>
      <c r="M99" s="1041"/>
      <c r="N99" s="681" t="s">
        <v>150</v>
      </c>
      <c r="O99" s="682" t="s">
        <v>264</v>
      </c>
      <c r="P99" s="682" t="s">
        <v>266</v>
      </c>
      <c r="Q99" s="683" t="s">
        <v>150</v>
      </c>
      <c r="R99" s="684" t="s">
        <v>264</v>
      </c>
      <c r="S99" s="685" t="s">
        <v>266</v>
      </c>
      <c r="T99" s="686" t="s">
        <v>150</v>
      </c>
      <c r="U99" s="682" t="s">
        <v>264</v>
      </c>
      <c r="V99" s="687" t="s">
        <v>266</v>
      </c>
      <c r="W99" s="682" t="s">
        <v>150</v>
      </c>
      <c r="X99" s="682" t="s">
        <v>264</v>
      </c>
      <c r="Y99" s="688" t="s">
        <v>266</v>
      </c>
      <c r="Z99" s="1017"/>
      <c r="AA99" s="1019"/>
    </row>
    <row r="100" spans="1:27" ht="36.75" customHeight="1">
      <c r="A100" s="525">
        <v>64</v>
      </c>
      <c r="B100" s="520" t="s">
        <v>531</v>
      </c>
      <c r="C100" s="119" t="s">
        <v>533</v>
      </c>
      <c r="D100" s="599" t="s">
        <v>532</v>
      </c>
      <c r="E100" s="599" t="s">
        <v>540</v>
      </c>
      <c r="F100" s="171">
        <v>9.11</v>
      </c>
      <c r="G100" s="142"/>
      <c r="H100" s="79">
        <v>24</v>
      </c>
      <c r="I100" s="172"/>
      <c r="J100" s="828" t="s">
        <v>656</v>
      </c>
      <c r="K100" s="924" t="s">
        <v>655</v>
      </c>
      <c r="L100" s="203">
        <v>24</v>
      </c>
      <c r="M100" s="203">
        <v>24</v>
      </c>
      <c r="N100" s="212"/>
      <c r="O100" s="547"/>
      <c r="P100" s="225"/>
      <c r="Q100" s="552"/>
      <c r="R100" s="144"/>
      <c r="S100" s="582"/>
      <c r="T100" s="274"/>
      <c r="U100" s="217"/>
      <c r="V100" s="217"/>
      <c r="W100" s="142"/>
      <c r="X100" s="142"/>
      <c r="Y100" s="370"/>
      <c r="Z100" s="142"/>
      <c r="AA100" s="142"/>
    </row>
    <row r="101" spans="1:27" ht="30" thickBot="1">
      <c r="A101" s="114">
        <v>65</v>
      </c>
      <c r="B101" s="507" t="s">
        <v>162</v>
      </c>
      <c r="C101" s="420" t="s">
        <v>287</v>
      </c>
      <c r="D101" s="507" t="s">
        <v>454</v>
      </c>
      <c r="E101" s="507" t="s">
        <v>302</v>
      </c>
      <c r="F101" s="317">
        <v>10.8</v>
      </c>
      <c r="G101" s="636"/>
      <c r="H101" s="168">
        <v>24</v>
      </c>
      <c r="I101" s="318"/>
      <c r="J101" s="831" t="s">
        <v>657</v>
      </c>
      <c r="K101" s="925"/>
      <c r="L101" s="168">
        <v>24</v>
      </c>
      <c r="M101" s="168">
        <v>24</v>
      </c>
      <c r="N101" s="220"/>
      <c r="O101" s="548"/>
      <c r="P101" s="220"/>
      <c r="Q101" s="551"/>
      <c r="R101" s="160"/>
      <c r="S101" s="425"/>
      <c r="T101" s="273"/>
      <c r="U101" s="213"/>
      <c r="V101" s="213"/>
      <c r="W101" s="129"/>
      <c r="X101" s="129"/>
      <c r="Y101" s="366"/>
      <c r="Z101" s="129"/>
      <c r="AA101" s="129"/>
    </row>
    <row r="102" spans="1:27" ht="16.5" thickBot="1">
      <c r="A102" s="394"/>
      <c r="B102" s="386"/>
      <c r="C102" s="594" t="s">
        <v>358</v>
      </c>
      <c r="D102" s="595" t="s">
        <v>527</v>
      </c>
      <c r="E102" s="658" t="s">
        <v>528</v>
      </c>
      <c r="F102" s="927" t="s">
        <v>340</v>
      </c>
      <c r="G102" s="927"/>
      <c r="H102" s="970" t="s">
        <v>343</v>
      </c>
      <c r="I102" s="891"/>
      <c r="J102" s="891"/>
      <c r="K102" s="205"/>
      <c r="L102" s="396">
        <v>48</v>
      </c>
      <c r="M102" s="206">
        <v>48</v>
      </c>
      <c r="N102" s="209">
        <f t="shared" ref="N102:Y102" si="13">N100+N101</f>
        <v>0</v>
      </c>
      <c r="O102" s="278">
        <f t="shared" si="13"/>
        <v>0</v>
      </c>
      <c r="P102" s="590">
        <f t="shared" si="13"/>
        <v>0</v>
      </c>
      <c r="Q102" s="398">
        <f t="shared" si="13"/>
        <v>0</v>
      </c>
      <c r="R102" s="185">
        <f t="shared" si="13"/>
        <v>0</v>
      </c>
      <c r="S102" s="565">
        <f t="shared" si="13"/>
        <v>0</v>
      </c>
      <c r="T102" s="209">
        <f t="shared" si="13"/>
        <v>0</v>
      </c>
      <c r="U102" s="209">
        <f t="shared" si="13"/>
        <v>0</v>
      </c>
      <c r="V102" s="209">
        <f t="shared" si="13"/>
        <v>0</v>
      </c>
      <c r="W102" s="185">
        <f t="shared" si="13"/>
        <v>0</v>
      </c>
      <c r="X102" s="185">
        <f t="shared" si="13"/>
        <v>0</v>
      </c>
      <c r="Y102" s="185">
        <f t="shared" si="13"/>
        <v>0</v>
      </c>
      <c r="Z102" s="185">
        <v>0</v>
      </c>
      <c r="AA102" s="398">
        <f>AA100+AA101</f>
        <v>0</v>
      </c>
    </row>
    <row r="103" spans="1:27" ht="16.5" thickBot="1">
      <c r="A103" s="134"/>
      <c r="B103" s="661" t="s">
        <v>529</v>
      </c>
      <c r="C103" s="665">
        <v>48</v>
      </c>
      <c r="D103" s="657">
        <v>212</v>
      </c>
      <c r="E103" s="657">
        <v>366</v>
      </c>
      <c r="F103" s="984">
        <v>96</v>
      </c>
      <c r="G103" s="984"/>
      <c r="H103" s="985">
        <v>722</v>
      </c>
      <c r="I103" s="986"/>
      <c r="J103" s="986"/>
      <c r="K103" s="205"/>
      <c r="L103" s="463"/>
      <c r="M103" s="185"/>
      <c r="N103" s="393"/>
      <c r="O103" s="392"/>
      <c r="P103" s="591"/>
      <c r="Q103" s="553"/>
      <c r="R103" s="393"/>
      <c r="S103" s="603"/>
      <c r="T103" s="393"/>
      <c r="U103" s="393"/>
      <c r="V103" s="393"/>
      <c r="W103" s="393"/>
      <c r="X103" s="623"/>
      <c r="Y103" s="393"/>
      <c r="Z103" s="393"/>
      <c r="AA103" s="464"/>
    </row>
    <row r="104" spans="1:27" ht="15.75">
      <c r="A104" s="134"/>
      <c r="B104" s="662" t="s">
        <v>341</v>
      </c>
      <c r="C104" s="666"/>
      <c r="D104" s="659">
        <v>13</v>
      </c>
      <c r="E104" s="659">
        <v>10.5</v>
      </c>
      <c r="F104" s="979">
        <v>9</v>
      </c>
      <c r="G104" s="980"/>
      <c r="H104" s="981">
        <v>32.5</v>
      </c>
      <c r="I104" s="982"/>
      <c r="J104" s="983"/>
      <c r="K104" s="237"/>
      <c r="L104" s="204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</row>
    <row r="105" spans="1:27" ht="16.5" thickBot="1">
      <c r="A105" s="134"/>
      <c r="B105" s="663" t="s">
        <v>342</v>
      </c>
      <c r="C105" s="667"/>
      <c r="D105" s="660">
        <v>14</v>
      </c>
      <c r="E105" s="660">
        <v>55</v>
      </c>
      <c r="F105" s="987">
        <v>20</v>
      </c>
      <c r="G105" s="988"/>
      <c r="H105" s="990">
        <v>86</v>
      </c>
      <c r="I105" s="990"/>
      <c r="J105" s="991"/>
      <c r="K105" s="237"/>
      <c r="L105" s="204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</row>
    <row r="106" spans="1:27" ht="15.75" customHeight="1" thickBot="1">
      <c r="A106" s="134"/>
      <c r="B106" s="664" t="s">
        <v>343</v>
      </c>
      <c r="C106" s="351">
        <v>48</v>
      </c>
      <c r="D106" s="321">
        <v>239</v>
      </c>
      <c r="E106" s="321">
        <v>431.5</v>
      </c>
      <c r="F106" s="989">
        <v>125</v>
      </c>
      <c r="G106" s="928"/>
      <c r="H106" s="992">
        <v>840.5</v>
      </c>
      <c r="I106" s="992"/>
      <c r="J106" s="993"/>
      <c r="K106" s="237"/>
      <c r="L106" s="204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</row>
    <row r="107" spans="1:27" ht="20.25" customHeight="1">
      <c r="A107" s="134"/>
      <c r="B107" s="651"/>
      <c r="C107" s="655"/>
      <c r="D107" s="643"/>
      <c r="E107" s="637"/>
      <c r="F107" s="652"/>
      <c r="G107" s="652"/>
      <c r="H107" s="653"/>
      <c r="I107" s="654"/>
      <c r="J107" s="654"/>
      <c r="K107" s="237"/>
      <c r="L107" s="204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</row>
    <row r="108" spans="1:27" ht="27.75" customHeight="1">
      <c r="A108" s="913" t="s">
        <v>605</v>
      </c>
      <c r="B108" s="913"/>
      <c r="C108" s="913"/>
      <c r="D108" s="913"/>
      <c r="E108" s="913"/>
      <c r="F108" s="913"/>
      <c r="G108" s="913"/>
      <c r="H108" s="913"/>
      <c r="I108" s="913"/>
      <c r="J108" s="913"/>
      <c r="K108" s="913"/>
      <c r="L108" s="913"/>
      <c r="M108" s="913"/>
      <c r="N108" s="913"/>
      <c r="O108" s="913"/>
      <c r="P108" s="913"/>
      <c r="Q108" s="913"/>
      <c r="R108" s="913"/>
      <c r="S108" s="913"/>
      <c r="T108" s="913"/>
      <c r="U108" s="913"/>
      <c r="V108" s="913"/>
      <c r="W108" s="913"/>
      <c r="X108" s="913"/>
      <c r="Y108" s="913"/>
      <c r="Z108" s="515"/>
    </row>
    <row r="109" spans="1:27" ht="45" customHeight="1"/>
  </sheetData>
  <mergeCells count="171">
    <mergeCell ref="Z83:Z84"/>
    <mergeCell ref="H83:I84"/>
    <mergeCell ref="L83:L84"/>
    <mergeCell ref="M83:M84"/>
    <mergeCell ref="N83:P83"/>
    <mergeCell ref="Q83:S83"/>
    <mergeCell ref="T83:V83"/>
    <mergeCell ref="H65:I65"/>
    <mergeCell ref="H72:I72"/>
    <mergeCell ref="K72:K77"/>
    <mergeCell ref="H73:I73"/>
    <mergeCell ref="H74:I74"/>
    <mergeCell ref="H75:I75"/>
    <mergeCell ref="H76:I76"/>
    <mergeCell ref="H77:I77"/>
    <mergeCell ref="K65:K69"/>
    <mergeCell ref="H68:I68"/>
    <mergeCell ref="A1:AA1"/>
    <mergeCell ref="F98:F99"/>
    <mergeCell ref="H98:I99"/>
    <mergeCell ref="L98:L99"/>
    <mergeCell ref="M98:M99"/>
    <mergeCell ref="N98:P98"/>
    <mergeCell ref="G98:G99"/>
    <mergeCell ref="J98:J99"/>
    <mergeCell ref="K98:K99"/>
    <mergeCell ref="AA98:AA99"/>
    <mergeCell ref="Z98:Z99"/>
    <mergeCell ref="Q98:S98"/>
    <mergeCell ref="T98:V98"/>
    <mergeCell ref="W98:Y98"/>
    <mergeCell ref="J83:J84"/>
    <mergeCell ref="K83:K84"/>
    <mergeCell ref="AA83:AA84"/>
    <mergeCell ref="AA63:AA64"/>
    <mergeCell ref="Z63:Z64"/>
    <mergeCell ref="H63:I64"/>
    <mergeCell ref="M63:M64"/>
    <mergeCell ref="N63:P63"/>
    <mergeCell ref="Q63:S63"/>
    <mergeCell ref="T63:V63"/>
    <mergeCell ref="W63:Y63"/>
    <mergeCell ref="F63:F64"/>
    <mergeCell ref="G63:G64"/>
    <mergeCell ref="J63:J64"/>
    <mergeCell ref="K63:K64"/>
    <mergeCell ref="L63:L64"/>
    <mergeCell ref="Z44:Z45"/>
    <mergeCell ref="H44:I45"/>
    <mergeCell ref="N44:P44"/>
    <mergeCell ref="Q44:S44"/>
    <mergeCell ref="T44:V44"/>
    <mergeCell ref="W44:Y44"/>
    <mergeCell ref="H55:I55"/>
    <mergeCell ref="K55:K58"/>
    <mergeCell ref="H56:I56"/>
    <mergeCell ref="H57:I57"/>
    <mergeCell ref="H58:I58"/>
    <mergeCell ref="H48:I48"/>
    <mergeCell ref="K48:K49"/>
    <mergeCell ref="H49:I49"/>
    <mergeCell ref="H51:I51"/>
    <mergeCell ref="K51:K52"/>
    <mergeCell ref="H52:I52"/>
    <mergeCell ref="W22:Y22"/>
    <mergeCell ref="Z22:Z23"/>
    <mergeCell ref="AA22:AA23"/>
    <mergeCell ref="L44:L45"/>
    <mergeCell ref="M44:M45"/>
    <mergeCell ref="AA44:AA45"/>
    <mergeCell ref="L22:L23"/>
    <mergeCell ref="M22:M23"/>
    <mergeCell ref="N22:P22"/>
    <mergeCell ref="Q22:S22"/>
    <mergeCell ref="T22:V22"/>
    <mergeCell ref="H27:I27"/>
    <mergeCell ref="K27:K32"/>
    <mergeCell ref="H28:I28"/>
    <mergeCell ref="H29:I29"/>
    <mergeCell ref="H30:I30"/>
    <mergeCell ref="H31:I31"/>
    <mergeCell ref="H32:I32"/>
    <mergeCell ref="A44:A45"/>
    <mergeCell ref="B44:B45"/>
    <mergeCell ref="C44:C45"/>
    <mergeCell ref="D44:D45"/>
    <mergeCell ref="E44:E45"/>
    <mergeCell ref="F44:F45"/>
    <mergeCell ref="G44:G45"/>
    <mergeCell ref="J44:J45"/>
    <mergeCell ref="K44:K45"/>
    <mergeCell ref="K34:K39"/>
    <mergeCell ref="H41:I41"/>
    <mergeCell ref="K41:K42"/>
    <mergeCell ref="H42:I42"/>
    <mergeCell ref="F22:F23"/>
    <mergeCell ref="G22:G23"/>
    <mergeCell ref="H22:I23"/>
    <mergeCell ref="J22:J23"/>
    <mergeCell ref="K16:K25"/>
    <mergeCell ref="A22:A23"/>
    <mergeCell ref="B22:B23"/>
    <mergeCell ref="C22:C23"/>
    <mergeCell ref="D22:D23"/>
    <mergeCell ref="E22:E23"/>
    <mergeCell ref="H16:I16"/>
    <mergeCell ref="H17:I17"/>
    <mergeCell ref="H18:I18"/>
    <mergeCell ref="H19:I19"/>
    <mergeCell ref="A2:A3"/>
    <mergeCell ref="B2:B3"/>
    <mergeCell ref="C2:C3"/>
    <mergeCell ref="D2:D3"/>
    <mergeCell ref="E2:E3"/>
    <mergeCell ref="F2:F3"/>
    <mergeCell ref="G2:G3"/>
    <mergeCell ref="H2:I3"/>
    <mergeCell ref="J2:J3"/>
    <mergeCell ref="K2:K3"/>
    <mergeCell ref="L2:L3"/>
    <mergeCell ref="M2:M3"/>
    <mergeCell ref="N2:P2"/>
    <mergeCell ref="Q2:S2"/>
    <mergeCell ref="T2:V2"/>
    <mergeCell ref="W2:Y2"/>
    <mergeCell ref="Z2:Z3"/>
    <mergeCell ref="AA2:AA3"/>
    <mergeCell ref="H7:I7"/>
    <mergeCell ref="H9:I9"/>
    <mergeCell ref="H11:I11"/>
    <mergeCell ref="K11:K14"/>
    <mergeCell ref="H12:I12"/>
    <mergeCell ref="K4:K9"/>
    <mergeCell ref="H20:I20"/>
    <mergeCell ref="H21:I21"/>
    <mergeCell ref="H24:I24"/>
    <mergeCell ref="A98:A99"/>
    <mergeCell ref="B98:B99"/>
    <mergeCell ref="C98:C99"/>
    <mergeCell ref="D98:D99"/>
    <mergeCell ref="E98:E99"/>
    <mergeCell ref="H60:I60"/>
    <mergeCell ref="K60:K61"/>
    <mergeCell ref="H61:I61"/>
    <mergeCell ref="B83:B84"/>
    <mergeCell ref="A83:A84"/>
    <mergeCell ref="C83:C84"/>
    <mergeCell ref="A63:A64"/>
    <mergeCell ref="B63:B64"/>
    <mergeCell ref="C63:C64"/>
    <mergeCell ref="D63:D64"/>
    <mergeCell ref="E63:E64"/>
    <mergeCell ref="H79:I79"/>
    <mergeCell ref="A108:Y108"/>
    <mergeCell ref="F104:G104"/>
    <mergeCell ref="H104:J104"/>
    <mergeCell ref="F103:G103"/>
    <mergeCell ref="H103:J103"/>
    <mergeCell ref="F105:G105"/>
    <mergeCell ref="F106:G106"/>
    <mergeCell ref="H105:J105"/>
    <mergeCell ref="H106:J106"/>
    <mergeCell ref="K100:K101"/>
    <mergeCell ref="F102:G102"/>
    <mergeCell ref="K86:K96"/>
    <mergeCell ref="H102:J102"/>
    <mergeCell ref="W83:Y83"/>
    <mergeCell ref="D83:D84"/>
    <mergeCell ref="E83:E84"/>
    <mergeCell ref="F83:F84"/>
    <mergeCell ref="G83:G8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"/>
  <sheetViews>
    <sheetView workbookViewId="0">
      <selection activeCell="F23" sqref="F23"/>
    </sheetView>
  </sheetViews>
  <sheetFormatPr defaultRowHeight="12.75"/>
  <cols>
    <col min="1" max="1" width="5.140625" customWidth="1"/>
    <col min="5" max="5" width="8.28515625" customWidth="1"/>
    <col min="6" max="6" width="5.7109375" customWidth="1"/>
    <col min="7" max="7" width="4.28515625" customWidth="1"/>
    <col min="8" max="8" width="4.42578125" customWidth="1"/>
    <col min="9" max="9" width="0.28515625" customWidth="1"/>
    <col min="12" max="12" width="4.28515625" customWidth="1"/>
    <col min="13" max="13" width="4.42578125" customWidth="1"/>
    <col min="14" max="14" width="4.85546875" customWidth="1"/>
    <col min="15" max="15" width="4.28515625" customWidth="1"/>
    <col min="16" max="16" width="5" customWidth="1"/>
    <col min="17" max="17" width="5.140625" customWidth="1"/>
    <col min="18" max="18" width="4.85546875" customWidth="1"/>
    <col min="19" max="19" width="5.140625" customWidth="1"/>
    <col min="20" max="20" width="4.140625" customWidth="1"/>
    <col min="21" max="22" width="3.42578125" customWidth="1"/>
    <col min="23" max="23" width="3.28515625" customWidth="1"/>
    <col min="24" max="24" width="4" customWidth="1"/>
    <col min="25" max="25" width="3.28515625" customWidth="1"/>
    <col min="26" max="26" width="4" customWidth="1"/>
    <col min="27" max="27" width="4.140625" customWidth="1"/>
  </cols>
  <sheetData>
    <row r="1" spans="1:27" ht="46.5" customHeight="1" thickBot="1">
      <c r="A1" s="1044" t="s">
        <v>668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  <c r="X1" s="1044"/>
      <c r="Y1" s="1044"/>
      <c r="Z1" s="1044"/>
      <c r="AA1" s="1044"/>
    </row>
    <row r="2" spans="1:27" ht="13.5" customHeight="1" thickBot="1"/>
    <row r="3" spans="1:27" ht="21.75" customHeight="1">
      <c r="A3" s="994" t="s">
        <v>31</v>
      </c>
      <c r="B3" s="996" t="s">
        <v>32</v>
      </c>
      <c r="C3" s="974" t="s">
        <v>132</v>
      </c>
      <c r="D3" s="974" t="s">
        <v>76</v>
      </c>
      <c r="E3" s="976" t="s">
        <v>131</v>
      </c>
      <c r="F3" s="976" t="s">
        <v>51</v>
      </c>
      <c r="G3" s="976" t="s">
        <v>33</v>
      </c>
      <c r="H3" s="1020" t="s">
        <v>262</v>
      </c>
      <c r="I3" s="1021"/>
      <c r="J3" s="1024" t="s">
        <v>146</v>
      </c>
      <c r="K3" s="1004" t="s">
        <v>147</v>
      </c>
      <c r="L3" s="1006" t="s">
        <v>148</v>
      </c>
      <c r="M3" s="1008" t="s">
        <v>358</v>
      </c>
      <c r="N3" s="971" t="s">
        <v>669</v>
      </c>
      <c r="O3" s="972"/>
      <c r="P3" s="972"/>
      <c r="Q3" s="1011" t="s">
        <v>289</v>
      </c>
      <c r="R3" s="1012"/>
      <c r="S3" s="1013"/>
      <c r="T3" s="1014" t="s">
        <v>526</v>
      </c>
      <c r="U3" s="1014"/>
      <c r="V3" s="1015"/>
      <c r="W3" s="971" t="s">
        <v>289</v>
      </c>
      <c r="X3" s="972"/>
      <c r="Y3" s="973"/>
      <c r="Z3" s="1016" t="s">
        <v>362</v>
      </c>
      <c r="AA3" s="1018" t="s">
        <v>290</v>
      </c>
    </row>
    <row r="4" spans="1:27" ht="41.25" customHeight="1" thickBot="1">
      <c r="A4" s="995"/>
      <c r="B4" s="997"/>
      <c r="C4" s="998"/>
      <c r="D4" s="998"/>
      <c r="E4" s="999"/>
      <c r="F4" s="1026"/>
      <c r="G4" s="1026"/>
      <c r="H4" s="1022"/>
      <c r="I4" s="1023"/>
      <c r="J4" s="1025"/>
      <c r="K4" s="1039"/>
      <c r="L4" s="1007"/>
      <c r="M4" s="1041"/>
      <c r="N4" s="681" t="s">
        <v>150</v>
      </c>
      <c r="O4" s="682" t="s">
        <v>264</v>
      </c>
      <c r="P4" s="682" t="s">
        <v>266</v>
      </c>
      <c r="Q4" s="683" t="s">
        <v>150</v>
      </c>
      <c r="R4" s="684" t="s">
        <v>264</v>
      </c>
      <c r="S4" s="685" t="s">
        <v>266</v>
      </c>
      <c r="T4" s="686" t="s">
        <v>150</v>
      </c>
      <c r="U4" s="682" t="s">
        <v>264</v>
      </c>
      <c r="V4" s="687" t="s">
        <v>266</v>
      </c>
      <c r="W4" s="682" t="s">
        <v>150</v>
      </c>
      <c r="X4" s="682" t="s">
        <v>264</v>
      </c>
      <c r="Y4" s="688" t="s">
        <v>266</v>
      </c>
      <c r="Z4" s="1017"/>
      <c r="AA4" s="1019"/>
    </row>
    <row r="5" spans="1:27" ht="49.5" thickBot="1">
      <c r="A5" s="806">
        <v>1</v>
      </c>
      <c r="B5" s="731" t="s">
        <v>27</v>
      </c>
      <c r="C5" s="158">
        <v>30682</v>
      </c>
      <c r="D5" s="808" t="s">
        <v>309</v>
      </c>
      <c r="E5" s="808" t="s">
        <v>107</v>
      </c>
      <c r="F5" s="812">
        <v>16.2</v>
      </c>
      <c r="G5" s="815"/>
      <c r="H5" s="898">
        <v>9</v>
      </c>
      <c r="I5" s="899"/>
      <c r="J5" s="671" t="s">
        <v>620</v>
      </c>
      <c r="K5" s="807" t="s">
        <v>556</v>
      </c>
      <c r="L5" s="377">
        <v>9</v>
      </c>
      <c r="M5" s="808"/>
      <c r="N5" s="234"/>
      <c r="O5" s="234">
        <v>9</v>
      </c>
      <c r="P5" s="234"/>
      <c r="Q5" s="379"/>
      <c r="R5" s="160"/>
      <c r="S5" s="284"/>
      <c r="T5" s="277"/>
      <c r="U5" s="277"/>
      <c r="V5" s="277"/>
      <c r="W5" s="812"/>
      <c r="X5" s="812"/>
      <c r="Y5" s="813"/>
      <c r="Z5" s="812"/>
      <c r="AA5" s="812"/>
    </row>
    <row r="6" spans="1:27" ht="68.25">
      <c r="A6" s="86">
        <v>2</v>
      </c>
      <c r="B6" s="91" t="s">
        <v>618</v>
      </c>
      <c r="C6" s="84">
        <v>24218</v>
      </c>
      <c r="D6" s="840" t="s">
        <v>667</v>
      </c>
      <c r="E6" s="840" t="s">
        <v>107</v>
      </c>
      <c r="F6" s="86">
        <v>24</v>
      </c>
      <c r="G6" s="839" t="s">
        <v>440</v>
      </c>
      <c r="H6" s="898">
        <v>10</v>
      </c>
      <c r="I6" s="899"/>
      <c r="J6" s="569" t="s">
        <v>619</v>
      </c>
      <c r="K6" s="337" t="s">
        <v>596</v>
      </c>
      <c r="L6" s="89">
        <v>10</v>
      </c>
      <c r="M6" s="840"/>
      <c r="N6" s="211"/>
      <c r="O6" s="211">
        <v>10</v>
      </c>
      <c r="P6" s="211"/>
      <c r="Q6" s="90"/>
      <c r="R6" s="94"/>
      <c r="S6" s="283"/>
      <c r="T6" s="211"/>
      <c r="U6" s="211"/>
      <c r="V6" s="211"/>
      <c r="W6" s="86"/>
      <c r="X6" s="86"/>
      <c r="Y6" s="86"/>
      <c r="Z6" s="86"/>
      <c r="AA6" s="86"/>
    </row>
    <row r="7" spans="1:27" ht="35.25" customHeight="1"/>
    <row r="8" spans="1:27" ht="21.75" customHeight="1">
      <c r="D8" s="1051" t="s">
        <v>670</v>
      </c>
      <c r="E8" s="1051"/>
      <c r="F8" s="1051"/>
      <c r="G8" s="1051"/>
      <c r="H8" s="1051"/>
      <c r="I8" s="1051"/>
      <c r="J8" s="1051"/>
      <c r="K8" s="1051"/>
      <c r="L8" s="1051"/>
      <c r="M8" s="1051"/>
      <c r="N8" s="1051"/>
      <c r="O8" s="1051"/>
      <c r="P8" s="1051"/>
      <c r="Q8" s="1051"/>
      <c r="R8" s="1051"/>
    </row>
  </sheetData>
  <mergeCells count="22">
    <mergeCell ref="H6:I6"/>
    <mergeCell ref="H5:I5"/>
    <mergeCell ref="N3:P3"/>
    <mergeCell ref="Q3:S3"/>
    <mergeCell ref="T3:V3"/>
    <mergeCell ref="M3:M4"/>
    <mergeCell ref="W3:Y3"/>
    <mergeCell ref="D8:R8"/>
    <mergeCell ref="A1:AA1"/>
    <mergeCell ref="F3:F4"/>
    <mergeCell ref="A3:A4"/>
    <mergeCell ref="B3:B4"/>
    <mergeCell ref="C3:C4"/>
    <mergeCell ref="D3:D4"/>
    <mergeCell ref="E3:E4"/>
    <mergeCell ref="Z3:Z4"/>
    <mergeCell ref="AA3:AA4"/>
    <mergeCell ref="G3:G4"/>
    <mergeCell ref="H3:I4"/>
    <mergeCell ref="J3:J4"/>
    <mergeCell ref="K3:K4"/>
    <mergeCell ref="L3:L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Сеть часов 2013</vt:lpstr>
      <vt:lpstr>Сеть часов 2020сентябрь</vt:lpstr>
      <vt:lpstr>2023 сентябь</vt:lpstr>
      <vt:lpstr>Лист1</vt:lpstr>
    </vt:vector>
  </TitlesOfParts>
  <Company>СШ №57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СШ №57</dc:creator>
  <cp:lastModifiedBy>Admin</cp:lastModifiedBy>
  <cp:lastPrinted>2023-09-20T04:38:27Z</cp:lastPrinted>
  <dcterms:created xsi:type="dcterms:W3CDTF">2007-09-07T12:10:51Z</dcterms:created>
  <dcterms:modified xsi:type="dcterms:W3CDTF">2023-10-12T07:19:43Z</dcterms:modified>
</cp:coreProperties>
</file>